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US\CONYCA SOLUCIONES Dropbox\1. COMERCIAL\1. LICITACIONES\FIDUBOGOTÁ\2022\FUSAGASUGA\Sobre No 2 - Propuesta eval y calificacion CONYCA SOLUCIONES SAS\"/>
    </mc:Choice>
  </mc:AlternateContent>
  <xr:revisionPtr revIDLastSave="0" documentId="13_ncr:1_{5BFF4645-40FC-457D-BE02-3000E7422F9F}" xr6:coauthVersionLast="45" xr6:coauthVersionMax="46" xr10:uidLastSave="{00000000-0000-0000-0000-000000000000}"/>
  <bookViews>
    <workbookView xWindow="-120" yWindow="-120" windowWidth="29040" windowHeight="15840" xr2:uid="{D389D040-BC15-4072-8A08-94CF863022BF}"/>
  </bookViews>
  <sheets>
    <sheet name="Hoja1" sheetId="1" r:id="rId1"/>
  </sheets>
  <definedNames>
    <definedName name="_xlnm.Print_Area" localSheetId="0">Hoja1!$B$2:$G$33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G20" i="1" l="1"/>
  <c r="G19" i="1"/>
  <c r="G18" i="1"/>
  <c r="G12" i="1" l="1"/>
  <c r="G13" i="1" l="1"/>
  <c r="G23" i="1" l="1"/>
</calcChain>
</file>

<file path=xl/sharedStrings.xml><?xml version="1.0" encoding="utf-8"?>
<sst xmlns="http://schemas.openxmlformats.org/spreadsheetml/2006/main" count="27" uniqueCount="25">
  <si>
    <t>PRESUPUESTO ESTIMADO (PE) en pesos</t>
  </si>
  <si>
    <t>PORCENTAJE DE DESCUENTO (PD) en porcentaje</t>
  </si>
  <si>
    <t>VALOR DE LA PROPUESTA PARA EVALUACIÓN ECONÓMICA (VPEE) en pesos</t>
  </si>
  <si>
    <t>DESCUENTO EXPRESADO en pesos</t>
  </si>
  <si>
    <t>PE</t>
  </si>
  <si>
    <t>PD</t>
  </si>
  <si>
    <t>VPEE = PE x (100%-PD)/100%</t>
  </si>
  <si>
    <t>PE - VPEE</t>
  </si>
  <si>
    <t>DESGLOCE DE AIU PROPUESTO PARA FASE 2</t>
  </si>
  <si>
    <t>EN PORCENTAJE</t>
  </si>
  <si>
    <t>%</t>
  </si>
  <si>
    <t>Administración</t>
  </si>
  <si>
    <t>Imprevistos</t>
  </si>
  <si>
    <t>Utilidad</t>
  </si>
  <si>
    <t>Valor IVA sobre la utilidad</t>
  </si>
  <si>
    <t>(%) -</t>
  </si>
  <si>
    <t>PROPUESTA ECONÓMICA</t>
  </si>
  <si>
    <t>FORMATO 4</t>
  </si>
  <si>
    <t>REPRESENTANTE LEGAL</t>
  </si>
  <si>
    <t>Presento a continuación mi propuesta económica en pesos Colombianos la cual incluye IVA, costos, gastos, impuestos, tasas y demás contribuciones a que hubiere lugar, que le apliquen.</t>
  </si>
  <si>
    <t>INGENIERO LUIS CARLOS PÉREZ MENDEZ</t>
  </si>
  <si>
    <t>VALOR DE LA PROPUESTA PARA EVALUACIÓN ECONÓMICA 
(VPEE) en pesos</t>
  </si>
  <si>
    <t>CONYCA SOLUCIONES SAS</t>
  </si>
  <si>
    <t xml:space="preserve">“ELABORACIÓN DE LA CATEGORIZACIÓN Y DIAGNÓSTICOS DE LAS VIVIENDAS DE LOS HOGARES HABILITADOS POR FONVIVIENDA, PARA LA ASIGNACIÓN DEL SUBSIDIO DE MEJORAMIENTOS DE VIVIENDA  CASA  DIGNA  VIDA  DIGNA;  Y  LA  EJECUCIÓN  DE  LAS  ACTIVIDADES  Y  ACCIONES  DE MEJORAMIENTO DE VIVIENDA PRODUCTO DE DICHOS DIAGNÓSTICOS, EN LAS ZONAS O PREDIOS PRIORIZADOS CORRESPONDIENTES AL MUNICIPIO DE FUSAGASUGÁ - CUNDINAMARCA” </t>
  </si>
  <si>
    <t>CONVOCATORIA N° 2022-O-014 - FUSAGASUSÁ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</si>
</sst>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10" fontId="0" fillId="0" borderId="0" xfId="0" applyNumberFormat="1" applyAlignment="1">
      <alignment vertical="center"/>
    </xf>
    <xf numFmtId="44" fontId="3" fillId="0" borderId="6" xfId="1" applyFont="1" applyBorder="1" applyAlignment="1">
      <alignment vertical="center"/>
    </xf>
    <xf numFmtId="44" fontId="3" fillId="0" borderId="6" xfId="0" applyNumberFormat="1" applyFont="1" applyBorder="1" applyAlignment="1">
      <alignment vertical="center"/>
    </xf>
    <xf numFmtId="10" fontId="3" fillId="0" borderId="6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10" fontId="3" fillId="0" borderId="23" xfId="0" applyNumberFormat="1" applyFont="1" applyBorder="1" applyAlignment="1">
      <alignment horizontal="center" vertical="center"/>
    </xf>
    <xf numFmtId="10" fontId="3" fillId="0" borderId="2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693963</xdr:colOff>
      <xdr:row>24</xdr:row>
      <xdr:rowOff>90570</xdr:rowOff>
    </xdr:from>
    <xdr:to>
      <xdr:col>3</xdr:col>
      <xdr:colOff>775607</xdr:colOff>
      <xdr:row>30</xdr:row>
      <xdr:rowOff>58510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BC6BFF-837B-4527-950C-37BF8CD1D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56" y="7411213"/>
          <a:ext cx="1918608" cy="10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F20C-180A-48B4-AB25-AC33A73F5D92}">
  <sheetPr>
    <pageSetUpPr fitToPage="1"/>
  </sheetPr>
  <dimension ref="B2:H38"/>
  <sheetViews>
    <sheetView showGridLines="0" tabSelected="1" zoomScale="70" zoomScaleNormal="70" zoomScaleSheetLayoutView="70" workbookViewId="0">
      <selection activeCell="G21" sqref="G21"/>
    </sheetView>
  </sheetViews>
  <sheetFormatPr baseColWidth="10" defaultColWidth="11.5703125" defaultRowHeight="15" x14ac:dyDescent="0.25"/>
  <cols>
    <col min="1" max="1" width="11.5703125" style="1"/>
    <col min="2" max="2" width="13.85546875" style="1" customWidth="1"/>
    <col min="3" max="3" width="27.5703125" style="1" customWidth="1"/>
    <col min="4" max="4" width="21.85546875" style="1" customWidth="1"/>
    <col min="5" max="5" width="12.28515625" style="1" customWidth="1"/>
    <col min="6" max="6" width="33.7109375" style="1" customWidth="1"/>
    <col min="7" max="7" width="27.5703125" style="1" customWidth="1"/>
    <col min="8" max="8" width="19.28515625" style="1" bestFit="1" customWidth="1"/>
    <col min="9" max="16384" width="11.5703125" style="1"/>
  </cols>
  <sheetData>
    <row r="2" spans="2:8" ht="15.75" thickBot="1" x14ac:dyDescent="0.3"/>
    <row r="3" spans="2:8" x14ac:dyDescent="0.25">
      <c r="B3" s="53" t="s">
        <v>17</v>
      </c>
      <c r="C3" s="54"/>
      <c r="D3" s="54"/>
      <c r="E3" s="54"/>
      <c r="F3" s="54"/>
      <c r="G3" s="55"/>
    </row>
    <row r="4" spans="2:8" x14ac:dyDescent="0.25">
      <c r="B4" s="50" t="s">
        <v>16</v>
      </c>
      <c r="C4" s="51"/>
      <c r="D4" s="51"/>
      <c r="E4" s="51"/>
      <c r="F4" s="51"/>
      <c r="G4" s="52"/>
    </row>
    <row r="5" spans="2:8" ht="46.15" customHeight="1" x14ac:dyDescent="0.25">
      <c r="B5" s="47" t="s">
        <v>19</v>
      </c>
      <c r="C5" s="48"/>
      <c r="D5" s="48"/>
      <c r="E5" s="48"/>
      <c r="F5" s="48"/>
      <c r="G5" s="49"/>
    </row>
    <row r="6" spans="2:8" x14ac:dyDescent="0.25">
      <c r="B6" s="4"/>
      <c r="C6" s="5"/>
      <c r="D6" s="5"/>
      <c r="E6" s="5"/>
      <c r="F6" s="5"/>
      <c r="G6" s="3"/>
    </row>
    <row r="7" spans="2:8" ht="19.5" thickBot="1" x14ac:dyDescent="0.3">
      <c r="B7" s="44"/>
      <c r="C7" s="45"/>
      <c r="D7" s="45"/>
      <c r="E7" s="45"/>
      <c r="F7" s="45"/>
      <c r="G7" s="46"/>
    </row>
    <row r="8" spans="2:8" ht="18.75" x14ac:dyDescent="0.25">
      <c r="B8" s="56" t="s">
        <v>24</v>
      </c>
      <c r="C8" s="57"/>
      <c r="D8" s="57"/>
      <c r="E8" s="57"/>
      <c r="F8" s="57"/>
      <c r="G8" s="58"/>
    </row>
    <row r="9" spans="2:8" ht="99" customHeight="1" x14ac:dyDescent="0.25">
      <c r="B9" s="39" t="s">
        <v>23</v>
      </c>
      <c r="C9" s="42"/>
      <c r="D9" s="42"/>
      <c r="E9" s="42"/>
      <c r="F9" s="42"/>
      <c r="G9" s="43"/>
    </row>
    <row r="10" spans="2:8" ht="18.75" x14ac:dyDescent="0.25">
      <c r="B10" s="36" t="s">
        <v>0</v>
      </c>
      <c r="C10" s="37"/>
      <c r="D10" s="37"/>
      <c r="E10" s="37"/>
      <c r="F10" s="9" t="s">
        <v>4</v>
      </c>
      <c r="G10" s="10">
        <v>3024000000</v>
      </c>
      <c r="H10" s="2"/>
    </row>
    <row r="11" spans="2:8" ht="18.75" x14ac:dyDescent="0.25">
      <c r="B11" s="36" t="s">
        <v>1</v>
      </c>
      <c r="C11" s="37"/>
      <c r="D11" s="37"/>
      <c r="E11" s="37"/>
      <c r="F11" s="9" t="s">
        <v>5</v>
      </c>
      <c r="G11" s="25">
        <v>0.05</v>
      </c>
    </row>
    <row r="12" spans="2:8" ht="35.25" customHeight="1" x14ac:dyDescent="0.25">
      <c r="B12" s="39" t="s">
        <v>21</v>
      </c>
      <c r="C12" s="37"/>
      <c r="D12" s="37"/>
      <c r="E12" s="37"/>
      <c r="F12" s="9" t="s">
        <v>6</v>
      </c>
      <c r="G12" s="10">
        <f>ROUND(G10*(100%-G11)/100%,0)</f>
        <v>2872800000</v>
      </c>
    </row>
    <row r="13" spans="2:8" ht="18.75" x14ac:dyDescent="0.25">
      <c r="B13" s="36" t="s">
        <v>3</v>
      </c>
      <c r="C13" s="37"/>
      <c r="D13" s="37"/>
      <c r="E13" s="37"/>
      <c r="F13" s="9" t="s">
        <v>7</v>
      </c>
      <c r="G13" s="11">
        <f>+G10-G12</f>
        <v>151200000</v>
      </c>
    </row>
    <row r="14" spans="2:8" ht="18.75" x14ac:dyDescent="0.25">
      <c r="B14" s="40"/>
      <c r="C14" s="41"/>
      <c r="D14" s="41"/>
      <c r="E14" s="41"/>
      <c r="F14" s="41"/>
      <c r="G14" s="12"/>
    </row>
    <row r="15" spans="2:8" ht="18.75" x14ac:dyDescent="0.25">
      <c r="B15" s="36" t="s">
        <v>8</v>
      </c>
      <c r="C15" s="37"/>
      <c r="D15" s="37"/>
      <c r="E15" s="37"/>
      <c r="F15" s="37"/>
      <c r="G15" s="38"/>
    </row>
    <row r="16" spans="2:8" ht="18.75" x14ac:dyDescent="0.25">
      <c r="B16" s="29"/>
      <c r="C16" s="30"/>
      <c r="D16" s="30"/>
      <c r="E16" s="30"/>
      <c r="F16" s="9" t="s">
        <v>9</v>
      </c>
      <c r="G16" s="13"/>
    </row>
    <row r="17" spans="2:8" ht="18.75" x14ac:dyDescent="0.25">
      <c r="B17" s="29"/>
      <c r="C17" s="30"/>
      <c r="D17" s="30"/>
      <c r="E17" s="30"/>
      <c r="F17" s="9" t="s">
        <v>10</v>
      </c>
      <c r="G17" s="13"/>
    </row>
    <row r="18" spans="2:8" ht="18.75" x14ac:dyDescent="0.25">
      <c r="B18" s="14"/>
      <c r="C18" s="15" t="s">
        <v>11</v>
      </c>
      <c r="D18" s="9" t="s">
        <v>15</v>
      </c>
      <c r="E18" s="16"/>
      <c r="F18" s="17">
        <v>0.22</v>
      </c>
      <c r="G18" s="24">
        <f>ROUND(F18*G23,2)</f>
        <v>632016000</v>
      </c>
    </row>
    <row r="19" spans="2:8" ht="18.75" x14ac:dyDescent="0.25">
      <c r="B19" s="14"/>
      <c r="C19" s="15" t="s">
        <v>12</v>
      </c>
      <c r="D19" s="9" t="s">
        <v>15</v>
      </c>
      <c r="E19" s="16"/>
      <c r="F19" s="17">
        <v>0.01</v>
      </c>
      <c r="G19" s="23">
        <f>ROUND(G23*F19,2)</f>
        <v>28728000</v>
      </c>
    </row>
    <row r="20" spans="2:8" ht="18.75" x14ac:dyDescent="0.25">
      <c r="B20" s="14"/>
      <c r="C20" s="15" t="s">
        <v>13</v>
      </c>
      <c r="D20" s="9" t="s">
        <v>15</v>
      </c>
      <c r="E20" s="16"/>
      <c r="F20" s="18">
        <v>5.0500000000000003E-2</v>
      </c>
      <c r="G20" s="23">
        <f>ROUND(G23*F20,2)</f>
        <v>145076400</v>
      </c>
    </row>
    <row r="21" spans="2:8" ht="18.75" x14ac:dyDescent="0.25">
      <c r="B21" s="14"/>
      <c r="C21" s="15" t="s">
        <v>14</v>
      </c>
      <c r="D21" s="33">
        <v>0.19</v>
      </c>
      <c r="E21" s="34"/>
      <c r="F21" s="35"/>
      <c r="G21" s="23">
        <f>+G20*D21</f>
        <v>27564516</v>
      </c>
      <c r="H21" s="22"/>
    </row>
    <row r="22" spans="2:8" ht="18.75" x14ac:dyDescent="0.25">
      <c r="B22" s="19"/>
      <c r="C22" s="20"/>
      <c r="D22" s="20"/>
      <c r="E22" s="20"/>
      <c r="F22" s="20"/>
      <c r="G22" s="12"/>
    </row>
    <row r="23" spans="2:8" ht="35.25" customHeight="1" thickBot="1" x14ac:dyDescent="0.3">
      <c r="B23" s="31" t="s">
        <v>2</v>
      </c>
      <c r="C23" s="32"/>
      <c r="D23" s="32"/>
      <c r="E23" s="32"/>
      <c r="F23" s="32"/>
      <c r="G23" s="21">
        <f>+G12</f>
        <v>2872800000</v>
      </c>
    </row>
    <row r="24" spans="2:8" x14ac:dyDescent="0.25">
      <c r="B24" s="4"/>
      <c r="C24" s="5"/>
      <c r="D24" s="5"/>
      <c r="E24" s="5"/>
      <c r="F24" s="5"/>
      <c r="G24" s="3"/>
    </row>
    <row r="25" spans="2:8" x14ac:dyDescent="0.25">
      <c r="B25" s="4"/>
      <c r="C25" s="5"/>
      <c r="D25" s="5"/>
      <c r="E25" s="5"/>
      <c r="F25" s="5"/>
      <c r="G25" s="3"/>
    </row>
    <row r="26" spans="2:8" x14ac:dyDescent="0.25">
      <c r="B26" s="4"/>
      <c r="C26" s="5"/>
      <c r="D26" s="5"/>
      <c r="E26" s="5"/>
      <c r="F26" s="5"/>
      <c r="G26" s="3"/>
    </row>
    <row r="27" spans="2:8" ht="14.25" customHeight="1" x14ac:dyDescent="0.25">
      <c r="B27" s="4"/>
      <c r="C27" s="5"/>
      <c r="D27" s="5"/>
      <c r="E27" s="5"/>
      <c r="F27" s="5"/>
      <c r="G27" s="3"/>
    </row>
    <row r="28" spans="2:8" x14ac:dyDescent="0.25">
      <c r="B28" s="4"/>
      <c r="C28" s="5"/>
      <c r="D28" s="5"/>
      <c r="E28" s="5"/>
      <c r="F28" s="5"/>
      <c r="G28" s="3"/>
    </row>
    <row r="29" spans="2:8" x14ac:dyDescent="0.25">
      <c r="B29" s="4"/>
      <c r="C29" s="5"/>
      <c r="D29" s="5"/>
      <c r="E29" s="5"/>
      <c r="F29" s="5"/>
      <c r="G29" s="3"/>
    </row>
    <row r="30" spans="2:8" x14ac:dyDescent="0.25">
      <c r="B30" s="4"/>
      <c r="C30" s="26" t="s">
        <v>20</v>
      </c>
      <c r="D30" s="26"/>
      <c r="E30" s="5"/>
      <c r="F30" s="5"/>
      <c r="G30" s="3"/>
    </row>
    <row r="31" spans="2:8" x14ac:dyDescent="0.25">
      <c r="B31" s="4"/>
      <c r="C31" s="27" t="s">
        <v>18</v>
      </c>
      <c r="D31" s="27"/>
      <c r="E31" s="5"/>
      <c r="F31" s="5"/>
      <c r="G31" s="3"/>
    </row>
    <row r="32" spans="2:8" x14ac:dyDescent="0.25">
      <c r="B32" s="4"/>
      <c r="C32" s="27" t="s">
        <v>22</v>
      </c>
      <c r="D32" s="27"/>
      <c r="E32" s="5"/>
      <c r="F32" s="5"/>
      <c r="G32" s="3"/>
    </row>
    <row r="33" spans="2:7" ht="15.75" thickBot="1" x14ac:dyDescent="0.3">
      <c r="B33" s="6"/>
      <c r="C33" s="28"/>
      <c r="D33" s="28"/>
      <c r="E33" s="7"/>
      <c r="F33" s="7"/>
      <c r="G33" s="8"/>
    </row>
    <row r="38" spans="2:7" x14ac:dyDescent="0.25">
      <c r="F38" s="22"/>
    </row>
  </sheetData>
  <mergeCells count="20">
    <mergeCell ref="B9:G9"/>
    <mergeCell ref="B7:G7"/>
    <mergeCell ref="B5:G5"/>
    <mergeCell ref="B4:G4"/>
    <mergeCell ref="B3:G3"/>
    <mergeCell ref="B8:G8"/>
    <mergeCell ref="B15:G15"/>
    <mergeCell ref="B10:E10"/>
    <mergeCell ref="B11:E11"/>
    <mergeCell ref="B12:E12"/>
    <mergeCell ref="B13:E13"/>
    <mergeCell ref="B14:F14"/>
    <mergeCell ref="C30:D30"/>
    <mergeCell ref="C31:D31"/>
    <mergeCell ref="C32:D32"/>
    <mergeCell ref="C33:D33"/>
    <mergeCell ref="B16:E16"/>
    <mergeCell ref="B17:E17"/>
    <mergeCell ref="B23:F23"/>
    <mergeCell ref="D21:F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Montes</dc:creator>
  <cp:lastModifiedBy>JANUS</cp:lastModifiedBy>
  <cp:lastPrinted>2021-05-25T14:44:29Z</cp:lastPrinted>
  <dcterms:created xsi:type="dcterms:W3CDTF">2021-05-05T16:36:15Z</dcterms:created>
  <dcterms:modified xsi:type="dcterms:W3CDTF">2022-09-13T14:51:28Z</dcterms:modified>
</cp:coreProperties>
</file>