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8"/>
  <workbookPr autoCompressPictures="0" defaultThemeVersion="124226"/>
  <mc:AlternateContent xmlns:mc="http://schemas.openxmlformats.org/markup-compatibility/2006">
    <mc:Choice Requires="x15">
      <x15ac:absPath xmlns:x15ac="http://schemas.microsoft.com/office/spreadsheetml/2010/11/ac" url="C:\Users\Gustavo Álvarez\Desktop\Documentos Gustavo A\Cambia Mi Casa\modelos documentos\"/>
    </mc:Choice>
  </mc:AlternateContent>
  <xr:revisionPtr revIDLastSave="7" documentId="8_{C3540DFE-0079-4C56-9F3D-2ABB5ADC1D90}" xr6:coauthVersionLast="47" xr6:coauthVersionMax="47" xr10:uidLastSave="{059E2B74-AFBA-4E61-B555-5928B6862120}"/>
  <bookViews>
    <workbookView xWindow="-120" yWindow="-120" windowWidth="20730" windowHeight="1104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<sst xmlns="http://schemas.openxmlformats.org/spreadsheetml/2006/main" count="328" uniqueCount="215">
  <si>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</si>
  <si>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</si>
  <si>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</si>
  <si>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</si>
  <si>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</si>
  <si>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</si>
  <si>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</si>
  <si>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URIBIA</t>
  </si>
  <si>
    <t>Evaluación Probabilidad Inherente</t>
  </si>
  <si>
    <t>Evaluación Impacto Inherente</t>
  </si>
  <si>
    <t>No.</t>
  </si>
  <si>
    <t>Riesgo/Causa</t>
  </si>
  <si>
    <t>Responsable</t>
  </si>
  <si>
    <t>Impacto</t>
  </si>
  <si>
    <t>Probabilidad</t>
  </si>
  <si>
    <t>P</t>
  </si>
  <si>
    <t>I</t>
  </si>
  <si>
    <t>Nivel de Riesgo</t>
  </si>
  <si>
    <t>Mitigantes Sugeridos</t>
  </si>
  <si>
    <t xml:space="preserve">Observaciones </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</si>
  <si>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</si>
  <si>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</si>
  <si>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</si>
  <si>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</si>
  <si>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</si>
  <si>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</si>
  <si>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</si>
  <si>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</si>
  <si>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</si>
  <si>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</si>
  <si>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</si>
  <si>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</si>
  <si>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</si>
  <si>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</si>
  <si>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</si>
  <si>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</si>
  <si>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</si>
  <si>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</si>
  <si>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</si>
  <si>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</si>
  <si>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</si>
  <si>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</si>
  <si>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</si>
  <si>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</si>
  <si>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</si>
  <si>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</si>
  <si>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</si>
  <si>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</si>
  <si>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</si>
  <si>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</si>
  <si>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</si>
  <si>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</si>
  <si>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</si>
  <si>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</si>
  <si>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</si>
  <si>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</si>
  <si>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</si>
  <si>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</si>
  <si>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</si>
  <si>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</si>
  <si>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</si>
  <si>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</si>
  <si>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</si>
  <si>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</si>
  <si>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</si>
  <si>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</si>
  <si>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</si>
  <si>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</si>
  <si>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</si>
  <si>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</si>
  <si>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</si>
  <si>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</si>
  <si>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</si>
  <si>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</si>
  <si>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</si>
  <si>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</si>
  <si>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</si>
  <si>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</si>
  <si>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</si>
  <si>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</si>
  <si>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</si>
  <si>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</si>
  <si>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</si>
  <si>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</si>
  <si>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</si>
  <si>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</si>
  <si>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</si>
  <si>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</si>
  <si>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</si>
  <si>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</si>
  <si>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</si>
  <si>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</si>
  <si>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</si>
  <si>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</si>
  <si>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</si>
  <si>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</si>
  <si>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</si>
  <si>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</si>
  <si>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</si>
  <si>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</si>
  <si>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</si>
  <si>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</si>
  <si>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</si>
  <si>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</si>
  <si>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</si>
  <si>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</si>
  <si>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</si>
  <si>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</si>
  <si>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</si>
  <si>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</si>
  <si>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</si>
  <si>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</si>
  <si>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</si>
  <si>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</si>
  <si>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</si>
  <si>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</si>
  <si>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</si>
  <si>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</si>
  <si>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</si>
  <si>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</si>
  <si>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</si>
  <si>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</si>
  <si>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</si>
  <si>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</si>
  <si>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</si>
  <si>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</si>
  <si>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</si>
  <si>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</si>
  <si>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</si>
  <si>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</si>
  <si>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</si>
  <si>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</si>
  <si>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</si>
  <si>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</si>
  <si>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</si>
  <si>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</si>
  <si>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</si>
  <si>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</si>
  <si>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</si>
  <si>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</si>
  <si>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</si>
  <si>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</si>
  <si>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</si>
  <si>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</si>
  <si>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 xml:space="preserve">4. Esta estructura de matriz de riesgo previsibles se ha elaborado como resultado de un proceso de gestión del conocimiento y lecciones aprendidas, retroalimentado por el equipo técnico y jurídico </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</si>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</sst>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5" sqref="B5"/>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row>
    <row r="8" spans="1:17" ht="15" customHeight="1">
      <c r="B8" s="71" t="s">
        <v>6</v>
      </c>
      <c r="C8" s="1"/>
      <c r="D8" s="1"/>
      <c r="E8" s="1"/>
      <c r="F8" s="1"/>
      <c r="G8" s="1"/>
      <c r="H8" s="1"/>
      <c r="I8" s="1"/>
      <c r="J8" s="1"/>
      <c r="K8" s="1"/>
      <c r="L8" s="1"/>
      <c r="M8" s="1"/>
      <c r="N8" s="1"/>
      <c r="O8" s="1"/>
      <c r="P8" s="1"/>
      <c r="Q8" s="1"/>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2"/>
    </row>
    <row r="25" spans="2:2">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74" zoomScaleNormal="150" zoomScaleSheetLayoutView="74" zoomScalePageLayoutView="150" workbookViewId="0">
      <pane ySplit="6" topLeftCell="B7" activePane="bottomLeft" state="frozen"/>
      <selection pane="bottomLeft" activeCell="D7" sqref="D7"/>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91"/>
      <c r="C2" s="92"/>
      <c r="D2" s="82" t="s">
        <v>7</v>
      </c>
      <c r="E2" s="82"/>
      <c r="F2" s="82"/>
      <c r="G2" s="82"/>
      <c r="H2" s="82"/>
      <c r="I2" s="82"/>
      <c r="J2" s="82"/>
      <c r="K2" s="82"/>
      <c r="L2" s="82"/>
      <c r="M2" s="82"/>
      <c r="N2" s="82"/>
      <c r="O2" s="82"/>
      <c r="P2" s="82"/>
      <c r="Q2" s="82"/>
      <c r="R2" s="52"/>
      <c r="S2" s="52"/>
    </row>
    <row r="3" spans="2:22" ht="15.95" customHeight="1">
      <c r="B3" s="93"/>
      <c r="C3" s="94"/>
      <c r="D3" s="82"/>
      <c r="E3" s="82"/>
      <c r="F3" s="82"/>
      <c r="G3" s="82"/>
      <c r="H3" s="82"/>
      <c r="I3" s="82"/>
      <c r="J3" s="82"/>
      <c r="K3" s="82"/>
      <c r="L3" s="82"/>
      <c r="M3" s="82"/>
      <c r="N3" s="82"/>
      <c r="O3" s="82"/>
      <c r="P3" s="82"/>
      <c r="Q3" s="82"/>
      <c r="R3" s="52"/>
      <c r="S3" s="52"/>
      <c r="U3" s="47" t="s">
        <v>8</v>
      </c>
      <c r="V3" s="3">
        <f>INT(AVERAGE(M7:M122))</f>
        <v>2</v>
      </c>
    </row>
    <row r="4" spans="2:22" ht="10.7" customHeight="1">
      <c r="B4" s="95"/>
      <c r="C4" s="96"/>
      <c r="D4" s="82"/>
      <c r="E4" s="82"/>
      <c r="F4" s="82"/>
      <c r="G4" s="82"/>
      <c r="H4" s="82"/>
      <c r="I4" s="82"/>
      <c r="J4" s="82"/>
      <c r="K4" s="82"/>
      <c r="L4" s="82"/>
      <c r="M4" s="82"/>
      <c r="N4" s="82"/>
      <c r="O4" s="82"/>
      <c r="P4" s="82"/>
      <c r="Q4" s="82"/>
      <c r="R4" s="103"/>
      <c r="S4" s="103"/>
      <c r="U4" s="47" t="s">
        <v>9</v>
      </c>
      <c r="V4" s="3" t="e">
        <f>INT(AVERAGE(#REF!))</f>
        <v>#REF!</v>
      </c>
    </row>
    <row r="5" spans="2:22" ht="12.95" customHeight="1">
      <c r="B5" s="84" t="s">
        <v>10</v>
      </c>
      <c r="C5" s="97" t="s">
        <v>11</v>
      </c>
      <c r="D5" s="98"/>
      <c r="E5" s="84" t="s">
        <v>12</v>
      </c>
      <c r="F5" s="86" t="s">
        <v>13</v>
      </c>
      <c r="G5" s="87"/>
      <c r="H5" s="87"/>
      <c r="I5" s="87"/>
      <c r="J5" s="87"/>
      <c r="K5" s="88"/>
      <c r="L5" s="89" t="s">
        <v>14</v>
      </c>
      <c r="M5" s="89" t="s">
        <v>15</v>
      </c>
      <c r="N5" s="89" t="s">
        <v>13</v>
      </c>
      <c r="O5" s="89" t="s">
        <v>16</v>
      </c>
      <c r="P5" s="89" t="s">
        <v>17</v>
      </c>
      <c r="Q5" s="89" t="s">
        <v>17</v>
      </c>
      <c r="R5" s="104" t="s">
        <v>18</v>
      </c>
      <c r="S5" s="101" t="s">
        <v>19</v>
      </c>
      <c r="U5" s="47" t="s">
        <v>20</v>
      </c>
      <c r="V5" s="3" t="e">
        <f>+INT(AVERAGE(#REF!))</f>
        <v>#REF!</v>
      </c>
    </row>
    <row r="6" spans="2:22" ht="25.5">
      <c r="B6" s="85"/>
      <c r="C6" s="99"/>
      <c r="D6" s="100"/>
      <c r="E6" s="85"/>
      <c r="F6" s="33" t="s">
        <v>21</v>
      </c>
      <c r="G6" s="33" t="s">
        <v>22</v>
      </c>
      <c r="H6" s="33" t="s">
        <v>23</v>
      </c>
      <c r="I6" s="33" t="s">
        <v>24</v>
      </c>
      <c r="J6" s="33" t="s">
        <v>25</v>
      </c>
      <c r="K6" s="33" t="s">
        <v>26</v>
      </c>
      <c r="L6" s="90"/>
      <c r="M6" s="101"/>
      <c r="N6" s="90"/>
      <c r="O6" s="101"/>
      <c r="P6" s="90"/>
      <c r="Q6" s="90"/>
      <c r="R6" s="104"/>
      <c r="S6" s="103"/>
      <c r="U6" s="47" t="s">
        <v>27</v>
      </c>
      <c r="V6" s="3" t="e">
        <f>+INT(AVERAGE(#REF!))</f>
        <v>#REF!</v>
      </c>
    </row>
    <row r="7" spans="2:22" ht="38.25">
      <c r="B7" s="34">
        <v>1</v>
      </c>
      <c r="C7" s="81" t="s">
        <v>28</v>
      </c>
      <c r="D7" s="2" t="s">
        <v>29</v>
      </c>
      <c r="E7" s="34" t="s">
        <v>30</v>
      </c>
      <c r="F7" s="59">
        <v>1</v>
      </c>
      <c r="G7" s="59">
        <v>1</v>
      </c>
      <c r="H7" s="59">
        <v>1</v>
      </c>
      <c r="I7" s="59">
        <v>4</v>
      </c>
      <c r="J7" s="59">
        <v>2</v>
      </c>
      <c r="K7" s="59">
        <v>1</v>
      </c>
      <c r="L7" s="59" t="s">
        <v>31</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32</v>
      </c>
      <c r="S7" s="2"/>
      <c r="U7" s="53"/>
      <c r="V7" s="53"/>
    </row>
    <row r="8" spans="2:22" ht="27.95" customHeight="1">
      <c r="B8" s="34">
        <v>2</v>
      </c>
      <c r="C8" s="81"/>
      <c r="D8" s="2" t="s">
        <v>33</v>
      </c>
      <c r="E8" s="34" t="s">
        <v>34</v>
      </c>
      <c r="F8" s="59">
        <v>1</v>
      </c>
      <c r="G8" s="59">
        <v>4</v>
      </c>
      <c r="H8" s="59">
        <v>1</v>
      </c>
      <c r="I8" s="59">
        <v>1</v>
      </c>
      <c r="J8" s="59">
        <v>3</v>
      </c>
      <c r="K8" s="59">
        <v>1</v>
      </c>
      <c r="L8" s="59" t="s">
        <v>31</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35</v>
      </c>
      <c r="S8" s="2"/>
      <c r="U8" s="53">
        <v>3</v>
      </c>
      <c r="V8" s="53" t="s">
        <v>31</v>
      </c>
    </row>
    <row r="9" spans="2:22" ht="91.5" customHeight="1">
      <c r="B9" s="34">
        <v>3</v>
      </c>
      <c r="C9" s="102"/>
      <c r="D9" s="2" t="s">
        <v>36</v>
      </c>
      <c r="E9" s="34" t="s">
        <v>37</v>
      </c>
      <c r="F9" s="59">
        <v>2</v>
      </c>
      <c r="G9" s="59">
        <v>3</v>
      </c>
      <c r="H9" s="59">
        <v>1</v>
      </c>
      <c r="I9" s="59">
        <v>1</v>
      </c>
      <c r="J9" s="59">
        <v>4</v>
      </c>
      <c r="K9" s="59">
        <v>2</v>
      </c>
      <c r="L9" s="59" t="s">
        <v>31</v>
      </c>
      <c r="M9" s="34">
        <f t="shared" si="0"/>
        <v>3</v>
      </c>
      <c r="N9" s="34" t="str">
        <f t="shared" si="1"/>
        <v>Mayor</v>
      </c>
      <c r="O9" s="61">
        <f t="shared" si="2"/>
        <v>2.1666666666666665</v>
      </c>
      <c r="P9" s="61">
        <f t="shared" si="3"/>
        <v>6.5</v>
      </c>
      <c r="Q9" s="34" t="str">
        <f t="shared" si="4"/>
        <v>Medio</v>
      </c>
      <c r="R9" s="2" t="s">
        <v>38</v>
      </c>
      <c r="S9" s="54"/>
      <c r="U9" s="53">
        <v>4</v>
      </c>
      <c r="V9" s="53" t="s">
        <v>39</v>
      </c>
    </row>
    <row r="10" spans="2:22" ht="51">
      <c r="B10" s="34">
        <v>4</v>
      </c>
      <c r="C10" s="83" t="s">
        <v>40</v>
      </c>
      <c r="D10" s="2" t="s">
        <v>41</v>
      </c>
      <c r="E10" s="34" t="s">
        <v>30</v>
      </c>
      <c r="F10" s="59">
        <v>4</v>
      </c>
      <c r="G10" s="59">
        <v>4</v>
      </c>
      <c r="H10" s="59">
        <v>2</v>
      </c>
      <c r="I10" s="59">
        <v>4</v>
      </c>
      <c r="J10" s="59">
        <v>1</v>
      </c>
      <c r="K10" s="59">
        <v>2</v>
      </c>
      <c r="L10" s="59" t="s">
        <v>31</v>
      </c>
      <c r="M10" s="34">
        <f t="shared" si="0"/>
        <v>3</v>
      </c>
      <c r="N10" s="34" t="str">
        <f t="shared" si="1"/>
        <v>Mayor</v>
      </c>
      <c r="O10" s="61">
        <f t="shared" si="2"/>
        <v>2.8333333333333335</v>
      </c>
      <c r="P10" s="61">
        <f t="shared" si="3"/>
        <v>8.5</v>
      </c>
      <c r="Q10" s="34" t="s">
        <v>42</v>
      </c>
      <c r="R10" s="2" t="s">
        <v>43</v>
      </c>
      <c r="S10" s="2"/>
      <c r="U10" s="53">
        <v>5</v>
      </c>
      <c r="V10" s="53" t="s">
        <v>44</v>
      </c>
    </row>
    <row r="11" spans="2:22" ht="69.95" customHeight="1">
      <c r="B11" s="34">
        <v>5</v>
      </c>
      <c r="C11" s="83"/>
      <c r="D11" s="2" t="s">
        <v>45</v>
      </c>
      <c r="E11" s="34" t="s">
        <v>30</v>
      </c>
      <c r="F11" s="59">
        <v>4</v>
      </c>
      <c r="G11" s="59">
        <v>4</v>
      </c>
      <c r="H11" s="59">
        <v>2</v>
      </c>
      <c r="I11" s="59">
        <v>2</v>
      </c>
      <c r="J11" s="59">
        <v>2</v>
      </c>
      <c r="K11" s="59">
        <v>1</v>
      </c>
      <c r="L11" s="59" t="s">
        <v>46</v>
      </c>
      <c r="M11" s="34">
        <f t="shared" si="0"/>
        <v>1</v>
      </c>
      <c r="N11" s="34" t="str">
        <f t="shared" si="1"/>
        <v>Mayor</v>
      </c>
      <c r="O11" s="61">
        <f t="shared" si="2"/>
        <v>2.5</v>
      </c>
      <c r="P11" s="61">
        <f t="shared" si="3"/>
        <v>2.5</v>
      </c>
      <c r="Q11" s="34" t="str">
        <f t="shared" si="4"/>
        <v>Bajo</v>
      </c>
      <c r="R11" s="2" t="s">
        <v>47</v>
      </c>
      <c r="S11" s="54"/>
      <c r="U11" s="53"/>
      <c r="V11" s="53"/>
    </row>
    <row r="12" spans="2:22" ht="97.5" customHeight="1">
      <c r="B12" s="59">
        <v>19</v>
      </c>
      <c r="C12" s="83"/>
      <c r="D12" s="2" t="s">
        <v>48</v>
      </c>
      <c r="E12" s="34" t="s">
        <v>30</v>
      </c>
      <c r="F12" s="59">
        <v>4</v>
      </c>
      <c r="G12" s="59">
        <v>5</v>
      </c>
      <c r="H12" s="59">
        <v>2</v>
      </c>
      <c r="I12" s="59">
        <v>1</v>
      </c>
      <c r="J12" s="59">
        <v>2</v>
      </c>
      <c r="K12" s="59">
        <v>2</v>
      </c>
      <c r="L12" s="59" t="s">
        <v>31</v>
      </c>
      <c r="M12" s="34">
        <f t="shared" si="0"/>
        <v>3</v>
      </c>
      <c r="N12" s="34" t="str">
        <f t="shared" si="1"/>
        <v>Catastrofico</v>
      </c>
      <c r="O12" s="61">
        <f t="shared" si="2"/>
        <v>2.6666666666666665</v>
      </c>
      <c r="P12" s="61">
        <f t="shared" si="3"/>
        <v>8</v>
      </c>
      <c r="Q12" s="34" t="str">
        <f t="shared" si="4"/>
        <v>Medio</v>
      </c>
      <c r="R12" s="2" t="s">
        <v>49</v>
      </c>
      <c r="S12" s="2"/>
    </row>
    <row r="13" spans="2:22" ht="38.25">
      <c r="B13" s="34">
        <v>6</v>
      </c>
      <c r="C13" s="83"/>
      <c r="D13" s="2" t="s">
        <v>50</v>
      </c>
      <c r="E13" s="34" t="s">
        <v>30</v>
      </c>
      <c r="F13" s="59">
        <v>3</v>
      </c>
      <c r="G13" s="59">
        <v>4</v>
      </c>
      <c r="H13" s="59">
        <v>1</v>
      </c>
      <c r="I13" s="59">
        <v>2</v>
      </c>
      <c r="J13" s="59">
        <v>1</v>
      </c>
      <c r="K13" s="59">
        <v>2</v>
      </c>
      <c r="L13" s="59" t="s">
        <v>51</v>
      </c>
      <c r="M13" s="34">
        <f t="shared" si="0"/>
        <v>2</v>
      </c>
      <c r="N13" s="34" t="str">
        <f t="shared" si="1"/>
        <v>Mayor</v>
      </c>
      <c r="O13" s="61">
        <f t="shared" si="2"/>
        <v>2.1666666666666665</v>
      </c>
      <c r="P13" s="61">
        <f t="shared" si="3"/>
        <v>4.333333333333333</v>
      </c>
      <c r="Q13" s="34" t="str">
        <f t="shared" si="4"/>
        <v>Medio</v>
      </c>
      <c r="R13" s="2" t="s">
        <v>52</v>
      </c>
      <c r="S13" s="2"/>
      <c r="U13" s="53"/>
      <c r="V13" s="53"/>
    </row>
    <row r="14" spans="2:22" ht="51">
      <c r="B14" s="34">
        <v>7</v>
      </c>
      <c r="C14" s="83"/>
      <c r="D14" s="2" t="s">
        <v>53</v>
      </c>
      <c r="E14" s="34" t="s">
        <v>30</v>
      </c>
      <c r="F14" s="59">
        <v>3</v>
      </c>
      <c r="G14" s="59">
        <v>4</v>
      </c>
      <c r="H14" s="59">
        <v>2</v>
      </c>
      <c r="I14" s="59">
        <v>3</v>
      </c>
      <c r="J14" s="59">
        <v>3</v>
      </c>
      <c r="K14" s="59">
        <v>3</v>
      </c>
      <c r="L14" s="59" t="s">
        <v>31</v>
      </c>
      <c r="M14" s="34">
        <f t="shared" si="0"/>
        <v>3</v>
      </c>
      <c r="N14" s="34" t="str">
        <f t="shared" si="1"/>
        <v>Mayor</v>
      </c>
      <c r="O14" s="61">
        <f t="shared" si="2"/>
        <v>3</v>
      </c>
      <c r="P14" s="61">
        <f t="shared" si="3"/>
        <v>9</v>
      </c>
      <c r="Q14" s="34" t="str">
        <f t="shared" si="4"/>
        <v>Alto</v>
      </c>
      <c r="R14" s="2" t="s">
        <v>54</v>
      </c>
      <c r="S14" s="2"/>
      <c r="U14" s="53"/>
      <c r="V14" s="53" t="str">
        <f ca="1">VLOOKUP(RANDBETWEEN(1,5),$U$7:$V$10,2,FALSE)</f>
        <v>Certeza</v>
      </c>
    </row>
    <row r="15" spans="2:22" ht="38.25">
      <c r="B15" s="34">
        <v>8</v>
      </c>
      <c r="C15" s="80" t="s">
        <v>55</v>
      </c>
      <c r="D15" s="2" t="s">
        <v>56</v>
      </c>
      <c r="E15" s="34" t="s">
        <v>30</v>
      </c>
      <c r="F15" s="59">
        <v>1</v>
      </c>
      <c r="G15" s="59">
        <v>2</v>
      </c>
      <c r="H15" s="59">
        <v>2</v>
      </c>
      <c r="I15" s="59">
        <v>1</v>
      </c>
      <c r="J15" s="59">
        <v>1</v>
      </c>
      <c r="K15" s="59">
        <v>1</v>
      </c>
      <c r="L15" s="59" t="s">
        <v>51</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57</v>
      </c>
      <c r="S15" s="54"/>
    </row>
    <row r="16" spans="2:22" ht="40.5" customHeight="1">
      <c r="B16" s="34">
        <v>9</v>
      </c>
      <c r="C16" s="81"/>
      <c r="D16" s="2" t="s">
        <v>58</v>
      </c>
      <c r="E16" s="34" t="s">
        <v>30</v>
      </c>
      <c r="F16" s="59">
        <v>1</v>
      </c>
      <c r="G16" s="59">
        <v>2</v>
      </c>
      <c r="H16" s="59">
        <v>1</v>
      </c>
      <c r="I16" s="59">
        <v>2</v>
      </c>
      <c r="J16" s="59">
        <v>2</v>
      </c>
      <c r="K16" s="59">
        <v>1</v>
      </c>
      <c r="L16" s="59" t="s">
        <v>31</v>
      </c>
      <c r="M16" s="34">
        <f t="shared" si="5"/>
        <v>3</v>
      </c>
      <c r="N16" s="34" t="str">
        <f t="shared" si="1"/>
        <v>Menor</v>
      </c>
      <c r="O16" s="61">
        <f t="shared" si="2"/>
        <v>1.5</v>
      </c>
      <c r="P16" s="61">
        <f t="shared" si="3"/>
        <v>4.5</v>
      </c>
      <c r="Q16" s="34" t="str">
        <f t="shared" si="4"/>
        <v>Medio</v>
      </c>
      <c r="R16" s="2" t="s">
        <v>59</v>
      </c>
      <c r="S16" s="2"/>
    </row>
    <row r="17" spans="2:19" ht="38.25">
      <c r="B17" s="34">
        <v>10</v>
      </c>
      <c r="C17" s="81"/>
      <c r="D17" s="2" t="s">
        <v>60</v>
      </c>
      <c r="E17" s="34" t="s">
        <v>30</v>
      </c>
      <c r="F17" s="59">
        <v>1</v>
      </c>
      <c r="G17" s="59">
        <v>1</v>
      </c>
      <c r="H17" s="59">
        <v>1</v>
      </c>
      <c r="I17" s="59">
        <v>1</v>
      </c>
      <c r="J17" s="59">
        <v>3</v>
      </c>
      <c r="K17" s="59">
        <v>3</v>
      </c>
      <c r="L17" s="59" t="s">
        <v>31</v>
      </c>
      <c r="M17" s="34">
        <f t="shared" si="5"/>
        <v>3</v>
      </c>
      <c r="N17" s="34" t="str">
        <f t="shared" si="1"/>
        <v>Moderado</v>
      </c>
      <c r="O17" s="61">
        <f t="shared" si="2"/>
        <v>1.6666666666666667</v>
      </c>
      <c r="P17" s="61">
        <f t="shared" si="3"/>
        <v>5</v>
      </c>
      <c r="Q17" s="34" t="str">
        <f t="shared" si="4"/>
        <v>Medio</v>
      </c>
      <c r="R17" s="2" t="s">
        <v>61</v>
      </c>
      <c r="S17" s="2"/>
    </row>
    <row r="18" spans="2:19" ht="25.5">
      <c r="B18" s="34">
        <v>11</v>
      </c>
      <c r="C18" s="80" t="s">
        <v>62</v>
      </c>
      <c r="D18" s="2" t="s">
        <v>63</v>
      </c>
      <c r="E18" s="34" t="s">
        <v>30</v>
      </c>
      <c r="F18" s="59">
        <v>3</v>
      </c>
      <c r="G18" s="59">
        <v>3</v>
      </c>
      <c r="H18" s="59">
        <v>1</v>
      </c>
      <c r="I18" s="59">
        <v>1</v>
      </c>
      <c r="J18" s="59">
        <v>1</v>
      </c>
      <c r="K18" s="59">
        <v>1</v>
      </c>
      <c r="L18" s="59" t="s">
        <v>39</v>
      </c>
      <c r="M18" s="34">
        <f t="shared" si="5"/>
        <v>4</v>
      </c>
      <c r="N18" s="34" t="str">
        <f t="shared" si="1"/>
        <v>Moderado</v>
      </c>
      <c r="O18" s="61">
        <f t="shared" si="2"/>
        <v>1.6666666666666667</v>
      </c>
      <c r="P18" s="61">
        <f t="shared" si="3"/>
        <v>6.666666666666667</v>
      </c>
      <c r="Q18" s="34" t="str">
        <f t="shared" si="4"/>
        <v>Medio</v>
      </c>
      <c r="R18" s="2" t="s">
        <v>64</v>
      </c>
      <c r="S18" s="54"/>
    </row>
    <row r="19" spans="2:19" ht="51">
      <c r="B19" s="34">
        <v>12</v>
      </c>
      <c r="C19" s="81"/>
      <c r="D19" s="2" t="s">
        <v>65</v>
      </c>
      <c r="E19" s="34" t="s">
        <v>37</v>
      </c>
      <c r="F19" s="59">
        <v>3</v>
      </c>
      <c r="G19" s="59">
        <v>4</v>
      </c>
      <c r="H19" s="59">
        <v>1</v>
      </c>
      <c r="I19" s="59">
        <v>2</v>
      </c>
      <c r="J19" s="59">
        <v>1</v>
      </c>
      <c r="K19" s="59">
        <v>1</v>
      </c>
      <c r="L19" s="59" t="s">
        <v>39</v>
      </c>
      <c r="M19" s="34">
        <f t="shared" ref="M19" si="6">IF(L19="Raro",1,IF(L19="Improbable",2,IF(L19="Posible",3,IF(L19="Probable",4,IF(L19="Certeza","5")))))</f>
        <v>4</v>
      </c>
      <c r="N19" s="34" t="str">
        <f t="shared" si="1"/>
        <v>Mayor</v>
      </c>
      <c r="O19" s="61">
        <f t="shared" si="2"/>
        <v>2</v>
      </c>
      <c r="P19" s="61">
        <f t="shared" si="3"/>
        <v>8</v>
      </c>
      <c r="Q19" s="34" t="str">
        <f t="shared" si="4"/>
        <v>Medio</v>
      </c>
      <c r="R19" s="2" t="s">
        <v>66</v>
      </c>
      <c r="S19" s="54"/>
    </row>
    <row r="20" spans="2:19" ht="39" customHeight="1">
      <c r="B20" s="34">
        <v>13</v>
      </c>
      <c r="C20" s="81"/>
      <c r="D20" s="2" t="s">
        <v>67</v>
      </c>
      <c r="E20" s="34" t="s">
        <v>30</v>
      </c>
      <c r="F20" s="59">
        <v>1</v>
      </c>
      <c r="G20" s="59">
        <v>1</v>
      </c>
      <c r="H20" s="59">
        <v>1</v>
      </c>
      <c r="I20" s="59">
        <v>1</v>
      </c>
      <c r="J20" s="59">
        <v>1</v>
      </c>
      <c r="K20" s="59">
        <v>1</v>
      </c>
      <c r="L20" s="59" t="s">
        <v>51</v>
      </c>
      <c r="M20" s="34">
        <f t="shared" si="5"/>
        <v>2</v>
      </c>
      <c r="N20" s="34" t="str">
        <f t="shared" si="1"/>
        <v>Insignificante</v>
      </c>
      <c r="O20" s="61">
        <f t="shared" si="2"/>
        <v>1</v>
      </c>
      <c r="P20" s="61">
        <f t="shared" si="3"/>
        <v>2</v>
      </c>
      <c r="Q20" s="34" t="str">
        <f t="shared" si="4"/>
        <v>Bajo</v>
      </c>
      <c r="R20" s="2" t="s">
        <v>68</v>
      </c>
      <c r="S20" s="2"/>
    </row>
    <row r="21" spans="2:19" ht="39" customHeight="1">
      <c r="B21" s="34"/>
      <c r="C21" s="81"/>
      <c r="D21" s="2" t="s">
        <v>69</v>
      </c>
      <c r="E21" s="34" t="s">
        <v>30</v>
      </c>
      <c r="F21" s="59">
        <v>3</v>
      </c>
      <c r="G21" s="59">
        <v>3</v>
      </c>
      <c r="H21" s="59">
        <v>1</v>
      </c>
      <c r="I21" s="59">
        <v>2</v>
      </c>
      <c r="J21" s="59">
        <v>1</v>
      </c>
      <c r="K21" s="59">
        <v>1</v>
      </c>
      <c r="L21" s="59" t="s">
        <v>39</v>
      </c>
      <c r="M21" s="34">
        <f t="shared" si="5"/>
        <v>4</v>
      </c>
      <c r="N21" s="34" t="str">
        <f t="shared" si="1"/>
        <v>Moderado</v>
      </c>
      <c r="O21" s="61">
        <f t="shared" si="2"/>
        <v>1.8333333333333333</v>
      </c>
      <c r="P21" s="61">
        <f t="shared" si="3"/>
        <v>7.333333333333333</v>
      </c>
      <c r="Q21" s="34" t="str">
        <f t="shared" si="4"/>
        <v>Medio</v>
      </c>
      <c r="R21" s="2" t="s">
        <v>70</v>
      </c>
      <c r="S21" s="2"/>
    </row>
    <row r="22" spans="2:19" ht="39" customHeight="1">
      <c r="B22" s="34"/>
      <c r="C22" s="81"/>
      <c r="D22" s="2" t="s">
        <v>71</v>
      </c>
      <c r="E22" s="34" t="s">
        <v>30</v>
      </c>
      <c r="F22" s="59">
        <v>3</v>
      </c>
      <c r="G22" s="59">
        <v>3</v>
      </c>
      <c r="H22" s="59">
        <v>1</v>
      </c>
      <c r="I22" s="59">
        <v>2</v>
      </c>
      <c r="J22" s="59">
        <v>1</v>
      </c>
      <c r="K22" s="59">
        <v>1</v>
      </c>
      <c r="L22" s="59" t="s">
        <v>31</v>
      </c>
      <c r="M22" s="34">
        <f t="shared" si="5"/>
        <v>3</v>
      </c>
      <c r="N22" s="34" t="str">
        <f t="shared" si="1"/>
        <v>Moderado</v>
      </c>
      <c r="O22" s="61">
        <f t="shared" si="2"/>
        <v>1.8333333333333333</v>
      </c>
      <c r="P22" s="61">
        <f t="shared" si="3"/>
        <v>5.5</v>
      </c>
      <c r="Q22" s="34" t="str">
        <f t="shared" si="4"/>
        <v>Medio</v>
      </c>
      <c r="R22" s="2" t="s">
        <v>72</v>
      </c>
      <c r="S22" s="2"/>
    </row>
    <row r="23" spans="2:19" ht="40.5" customHeight="1">
      <c r="B23" s="34">
        <v>14</v>
      </c>
      <c r="C23" s="102"/>
      <c r="D23" s="2" t="s">
        <v>73</v>
      </c>
      <c r="E23" s="34" t="s">
        <v>30</v>
      </c>
      <c r="F23" s="59">
        <v>1</v>
      </c>
      <c r="G23" s="59">
        <v>4</v>
      </c>
      <c r="H23" s="59">
        <v>1</v>
      </c>
      <c r="I23" s="59">
        <v>1</v>
      </c>
      <c r="J23" s="59">
        <v>1</v>
      </c>
      <c r="K23" s="59">
        <v>1</v>
      </c>
      <c r="L23" s="59" t="s">
        <v>31</v>
      </c>
      <c r="M23" s="34">
        <f t="shared" si="5"/>
        <v>3</v>
      </c>
      <c r="N23" s="34" t="str">
        <f t="shared" si="1"/>
        <v>Mayor</v>
      </c>
      <c r="O23" s="61">
        <f t="shared" si="2"/>
        <v>1.5</v>
      </c>
      <c r="P23" s="61">
        <f t="shared" si="3"/>
        <v>4.5</v>
      </c>
      <c r="Q23" s="34" t="str">
        <f t="shared" si="4"/>
        <v>Medio</v>
      </c>
      <c r="R23" s="2" t="s">
        <v>74</v>
      </c>
      <c r="S23" s="2"/>
    </row>
    <row r="24" spans="2:19" ht="38.25">
      <c r="B24" s="34">
        <v>15</v>
      </c>
      <c r="C24" s="80" t="s">
        <v>75</v>
      </c>
      <c r="D24" s="2" t="s">
        <v>76</v>
      </c>
      <c r="E24" s="34" t="s">
        <v>37</v>
      </c>
      <c r="F24" s="59">
        <v>4</v>
      </c>
      <c r="G24" s="59">
        <v>4</v>
      </c>
      <c r="H24" s="59">
        <v>1</v>
      </c>
      <c r="I24" s="59">
        <v>1</v>
      </c>
      <c r="J24" s="59">
        <v>1</v>
      </c>
      <c r="K24" s="59">
        <v>1</v>
      </c>
      <c r="L24" s="59" t="s">
        <v>31</v>
      </c>
      <c r="M24" s="34">
        <f t="shared" si="5"/>
        <v>3</v>
      </c>
      <c r="N24" s="34" t="str">
        <f t="shared" si="1"/>
        <v>Mayor</v>
      </c>
      <c r="O24" s="61">
        <f t="shared" si="2"/>
        <v>2</v>
      </c>
      <c r="P24" s="61">
        <f t="shared" si="3"/>
        <v>6</v>
      </c>
      <c r="Q24" s="34" t="str">
        <f t="shared" si="4"/>
        <v>Medio</v>
      </c>
      <c r="R24" s="2" t="s">
        <v>77</v>
      </c>
      <c r="S24" s="54"/>
    </row>
    <row r="25" spans="2:19" ht="38.25">
      <c r="B25" s="34">
        <v>16</v>
      </c>
      <c r="C25" s="81"/>
      <c r="D25" s="2" t="s">
        <v>78</v>
      </c>
      <c r="E25" s="34" t="s">
        <v>30</v>
      </c>
      <c r="F25" s="59">
        <v>3</v>
      </c>
      <c r="G25" s="59">
        <v>3</v>
      </c>
      <c r="H25" s="59">
        <v>1</v>
      </c>
      <c r="I25" s="59">
        <v>1</v>
      </c>
      <c r="J25" s="59">
        <v>1</v>
      </c>
      <c r="K25" s="59">
        <v>1</v>
      </c>
      <c r="L25" s="59" t="s">
        <v>31</v>
      </c>
      <c r="M25" s="34">
        <f t="shared" si="5"/>
        <v>3</v>
      </c>
      <c r="N25" s="34" t="str">
        <f t="shared" si="1"/>
        <v>Moderado</v>
      </c>
      <c r="O25" s="61">
        <f t="shared" si="2"/>
        <v>1.6666666666666667</v>
      </c>
      <c r="P25" s="61">
        <f t="shared" si="3"/>
        <v>5</v>
      </c>
      <c r="Q25" s="34" t="str">
        <f t="shared" si="4"/>
        <v>Medio</v>
      </c>
      <c r="R25" s="2" t="s">
        <v>74</v>
      </c>
      <c r="S25" s="2"/>
    </row>
    <row r="26" spans="2:19" ht="38.25">
      <c r="B26" s="34"/>
      <c r="C26" s="81"/>
      <c r="D26" s="2" t="s">
        <v>79</v>
      </c>
      <c r="E26" s="34" t="s">
        <v>30</v>
      </c>
      <c r="F26" s="59">
        <v>1</v>
      </c>
      <c r="G26" s="59">
        <v>3</v>
      </c>
      <c r="H26" s="59">
        <v>1</v>
      </c>
      <c r="I26" s="59">
        <v>1</v>
      </c>
      <c r="J26" s="59">
        <v>3</v>
      </c>
      <c r="K26" s="59">
        <v>1</v>
      </c>
      <c r="L26" s="59" t="s">
        <v>51</v>
      </c>
      <c r="M26" s="34">
        <f t="shared" si="5"/>
        <v>2</v>
      </c>
      <c r="N26" s="34" t="str">
        <f t="shared" si="1"/>
        <v>Moderado</v>
      </c>
      <c r="O26" s="61">
        <f t="shared" si="2"/>
        <v>1.6666666666666667</v>
      </c>
      <c r="P26" s="61">
        <f t="shared" si="3"/>
        <v>3.3333333333333335</v>
      </c>
      <c r="Q26" s="34" t="s">
        <v>80</v>
      </c>
      <c r="R26" s="2" t="s">
        <v>81</v>
      </c>
      <c r="S26" s="2"/>
    </row>
    <row r="27" spans="2:19" ht="38.25">
      <c r="B27" s="34">
        <v>17</v>
      </c>
      <c r="C27" s="81"/>
      <c r="D27" s="2" t="s">
        <v>82</v>
      </c>
      <c r="E27" s="34" t="s">
        <v>30</v>
      </c>
      <c r="F27" s="59">
        <v>2</v>
      </c>
      <c r="G27" s="59">
        <v>1</v>
      </c>
      <c r="H27" s="59">
        <v>1</v>
      </c>
      <c r="I27" s="59">
        <v>1</v>
      </c>
      <c r="J27" s="59">
        <v>2</v>
      </c>
      <c r="K27" s="59">
        <v>3</v>
      </c>
      <c r="L27" s="59" t="s">
        <v>51</v>
      </c>
      <c r="M27" s="34">
        <f t="shared" si="5"/>
        <v>2</v>
      </c>
      <c r="N27" s="34" t="str">
        <f t="shared" si="1"/>
        <v>Moderado</v>
      </c>
      <c r="O27" s="61">
        <f t="shared" si="2"/>
        <v>1.6666666666666667</v>
      </c>
      <c r="P27" s="61">
        <f t="shared" si="3"/>
        <v>3.3333333333333335</v>
      </c>
      <c r="Q27" s="34" t="s">
        <v>80</v>
      </c>
      <c r="R27" s="2" t="s">
        <v>83</v>
      </c>
      <c r="S27" s="2"/>
    </row>
    <row r="28" spans="2:19" ht="71.45" customHeight="1">
      <c r="B28" s="34">
        <v>18</v>
      </c>
      <c r="C28" s="81"/>
      <c r="D28" s="2" t="s">
        <v>84</v>
      </c>
      <c r="E28" s="34" t="s">
        <v>37</v>
      </c>
      <c r="F28" s="59">
        <v>2</v>
      </c>
      <c r="G28" s="59">
        <v>3</v>
      </c>
      <c r="H28" s="59">
        <v>1</v>
      </c>
      <c r="I28" s="59">
        <v>1</v>
      </c>
      <c r="J28" s="59">
        <v>1</v>
      </c>
      <c r="K28" s="59">
        <v>1</v>
      </c>
      <c r="L28" s="59" t="s">
        <v>31</v>
      </c>
      <c r="M28" s="34">
        <f t="shared" si="5"/>
        <v>3</v>
      </c>
      <c r="N28" s="34" t="str">
        <f t="shared" si="1"/>
        <v>Moderado</v>
      </c>
      <c r="O28" s="61">
        <f t="shared" si="2"/>
        <v>1.5</v>
      </c>
      <c r="P28" s="61">
        <f t="shared" si="3"/>
        <v>4.5</v>
      </c>
      <c r="Q28" s="34" t="str">
        <f t="shared" si="4"/>
        <v>Medio</v>
      </c>
      <c r="R28" s="2" t="s">
        <v>85</v>
      </c>
      <c r="S28" s="54"/>
    </row>
    <row r="29" spans="2:19" ht="76.5">
      <c r="B29" s="34">
        <v>19</v>
      </c>
      <c r="C29" s="102"/>
      <c r="D29" s="2" t="s">
        <v>86</v>
      </c>
      <c r="E29" s="34" t="s">
        <v>30</v>
      </c>
      <c r="F29" s="59">
        <v>2</v>
      </c>
      <c r="G29" s="59">
        <v>3</v>
      </c>
      <c r="H29" s="59">
        <v>1</v>
      </c>
      <c r="I29" s="59">
        <v>1</v>
      </c>
      <c r="J29" s="59">
        <v>3</v>
      </c>
      <c r="K29" s="59">
        <v>1</v>
      </c>
      <c r="L29" s="59" t="s">
        <v>31</v>
      </c>
      <c r="M29" s="34">
        <f t="shared" si="5"/>
        <v>3</v>
      </c>
      <c r="N29" s="34" t="str">
        <f t="shared" si="1"/>
        <v>Moderado</v>
      </c>
      <c r="O29" s="61">
        <f t="shared" si="2"/>
        <v>1.8333333333333333</v>
      </c>
      <c r="P29" s="61">
        <f t="shared" si="3"/>
        <v>5.5</v>
      </c>
      <c r="Q29" s="34" t="str">
        <f t="shared" si="4"/>
        <v>Medio</v>
      </c>
      <c r="R29" s="2" t="s">
        <v>87</v>
      </c>
      <c r="S29" s="54"/>
    </row>
    <row r="30" spans="2:19" ht="38.25">
      <c r="B30" s="34">
        <v>20</v>
      </c>
      <c r="C30" s="80" t="s">
        <v>88</v>
      </c>
      <c r="D30" s="2" t="s">
        <v>89</v>
      </c>
      <c r="E30" s="34" t="s">
        <v>30</v>
      </c>
      <c r="F30" s="59">
        <v>2</v>
      </c>
      <c r="G30" s="59">
        <v>1</v>
      </c>
      <c r="H30" s="59">
        <v>1</v>
      </c>
      <c r="I30" s="59">
        <v>1</v>
      </c>
      <c r="J30" s="59">
        <v>2</v>
      </c>
      <c r="K30" s="59">
        <v>3</v>
      </c>
      <c r="L30" s="59" t="s">
        <v>51</v>
      </c>
      <c r="M30" s="34">
        <f t="shared" si="5"/>
        <v>2</v>
      </c>
      <c r="N30" s="34" t="str">
        <f t="shared" si="1"/>
        <v>Moderado</v>
      </c>
      <c r="O30" s="61">
        <f t="shared" si="2"/>
        <v>1.6666666666666667</v>
      </c>
      <c r="P30" s="61">
        <f t="shared" si="3"/>
        <v>3.3333333333333335</v>
      </c>
      <c r="Q30" s="34" t="s">
        <v>80</v>
      </c>
      <c r="R30" s="2" t="s">
        <v>90</v>
      </c>
      <c r="S30" s="2"/>
    </row>
    <row r="31" spans="2:19" ht="38.25">
      <c r="B31" s="34">
        <v>21</v>
      </c>
      <c r="C31" s="102"/>
      <c r="D31" s="2" t="s">
        <v>91</v>
      </c>
      <c r="E31" s="34" t="s">
        <v>30</v>
      </c>
      <c r="F31" s="59">
        <v>4</v>
      </c>
      <c r="G31" s="59">
        <v>4</v>
      </c>
      <c r="H31" s="59">
        <v>2</v>
      </c>
      <c r="I31" s="59">
        <v>1</v>
      </c>
      <c r="J31" s="59">
        <v>2</v>
      </c>
      <c r="K31" s="59">
        <v>4</v>
      </c>
      <c r="L31" s="59" t="s">
        <v>46</v>
      </c>
      <c r="M31" s="34">
        <f t="shared" si="5"/>
        <v>1</v>
      </c>
      <c r="N31" s="34" t="str">
        <f t="shared" si="1"/>
        <v>Mayor</v>
      </c>
      <c r="O31" s="61">
        <f t="shared" si="2"/>
        <v>2.8333333333333335</v>
      </c>
      <c r="P31" s="61">
        <f t="shared" si="3"/>
        <v>2.8333333333333335</v>
      </c>
      <c r="Q31" s="34" t="str">
        <f t="shared" si="4"/>
        <v>Bajo</v>
      </c>
      <c r="R31" s="2" t="s">
        <v>92</v>
      </c>
      <c r="S31" s="2"/>
    </row>
    <row r="32" spans="2:19" ht="40.5" customHeight="1">
      <c r="B32" s="34">
        <v>22</v>
      </c>
      <c r="C32" s="80" t="s">
        <v>93</v>
      </c>
      <c r="D32" s="2" t="s">
        <v>94</v>
      </c>
      <c r="E32" s="34" t="s">
        <v>30</v>
      </c>
      <c r="F32" s="59">
        <v>1</v>
      </c>
      <c r="G32" s="59">
        <v>1</v>
      </c>
      <c r="H32" s="59">
        <v>1</v>
      </c>
      <c r="I32" s="59">
        <v>1</v>
      </c>
      <c r="J32" s="59">
        <v>1</v>
      </c>
      <c r="K32" s="59">
        <v>1</v>
      </c>
      <c r="L32" s="59" t="s">
        <v>46</v>
      </c>
      <c r="M32" s="34">
        <f t="shared" si="5"/>
        <v>1</v>
      </c>
      <c r="N32" s="34" t="str">
        <f t="shared" si="1"/>
        <v>Insignificante</v>
      </c>
      <c r="O32" s="61">
        <f t="shared" si="2"/>
        <v>1</v>
      </c>
      <c r="P32" s="61">
        <f t="shared" si="3"/>
        <v>1</v>
      </c>
      <c r="Q32" s="34" t="str">
        <f t="shared" si="4"/>
        <v>Inusual</v>
      </c>
      <c r="R32" s="2" t="s">
        <v>95</v>
      </c>
      <c r="S32" s="54"/>
    </row>
    <row r="33" spans="2:19" ht="39" customHeight="1" thickBot="1">
      <c r="B33" s="34">
        <v>23</v>
      </c>
      <c r="C33" s="81"/>
      <c r="D33" s="2" t="s">
        <v>96</v>
      </c>
      <c r="E33" s="62" t="s">
        <v>30</v>
      </c>
      <c r="F33" s="69">
        <v>2</v>
      </c>
      <c r="G33" s="69">
        <v>2</v>
      </c>
      <c r="H33" s="69">
        <v>1</v>
      </c>
      <c r="I33" s="69">
        <v>1</v>
      </c>
      <c r="J33" s="69">
        <v>1</v>
      </c>
      <c r="K33" s="69">
        <v>1</v>
      </c>
      <c r="L33" s="69" t="s">
        <v>31</v>
      </c>
      <c r="M33" s="34">
        <f t="shared" si="5"/>
        <v>3</v>
      </c>
      <c r="N33" s="34" t="str">
        <f t="shared" si="1"/>
        <v>Menor</v>
      </c>
      <c r="O33" s="61">
        <f t="shared" si="2"/>
        <v>1.3333333333333333</v>
      </c>
      <c r="P33" s="61">
        <f t="shared" si="3"/>
        <v>4</v>
      </c>
      <c r="Q33" s="34" t="str">
        <f t="shared" si="4"/>
        <v>Medio</v>
      </c>
      <c r="R33" s="60" t="s">
        <v>97</v>
      </c>
      <c r="S33" s="2"/>
    </row>
    <row r="34" spans="2:19" ht="75" customHeight="1" thickBot="1">
      <c r="B34" s="34">
        <v>24</v>
      </c>
      <c r="C34" s="81"/>
      <c r="D34" s="63" t="s">
        <v>98</v>
      </c>
      <c r="E34" s="34" t="s">
        <v>37</v>
      </c>
      <c r="F34" s="59">
        <v>2</v>
      </c>
      <c r="G34" s="59">
        <v>3</v>
      </c>
      <c r="H34" s="59">
        <v>1</v>
      </c>
      <c r="I34" s="59">
        <v>1</v>
      </c>
      <c r="J34" s="59">
        <v>1</v>
      </c>
      <c r="K34" s="59">
        <v>2</v>
      </c>
      <c r="L34" s="59" t="s">
        <v>39</v>
      </c>
      <c r="M34" s="34">
        <f t="shared" si="5"/>
        <v>4</v>
      </c>
      <c r="N34" s="34" t="str">
        <f t="shared" si="1"/>
        <v>Moderado</v>
      </c>
      <c r="O34" s="61">
        <f t="shared" si="2"/>
        <v>1.6666666666666667</v>
      </c>
      <c r="P34" s="61">
        <f t="shared" si="3"/>
        <v>6.666666666666667</v>
      </c>
      <c r="Q34" s="34" t="str">
        <f t="shared" si="4"/>
        <v>Medio</v>
      </c>
      <c r="R34" s="68" t="s">
        <v>99</v>
      </c>
      <c r="S34" s="2"/>
    </row>
    <row r="35" spans="2:19" ht="39" customHeight="1">
      <c r="B35" s="34">
        <v>25</v>
      </c>
      <c r="C35" s="81"/>
      <c r="D35" s="2" t="s">
        <v>100</v>
      </c>
      <c r="E35" s="64" t="s">
        <v>30</v>
      </c>
      <c r="F35" s="70">
        <v>1</v>
      </c>
      <c r="G35" s="70">
        <v>2</v>
      </c>
      <c r="H35" s="70">
        <v>1</v>
      </c>
      <c r="I35" s="70">
        <v>1</v>
      </c>
      <c r="J35" s="70">
        <v>1</v>
      </c>
      <c r="K35" s="70">
        <v>1</v>
      </c>
      <c r="L35" s="70" t="s">
        <v>31</v>
      </c>
      <c r="M35" s="34">
        <f t="shared" si="5"/>
        <v>3</v>
      </c>
      <c r="N35" s="34" t="str">
        <f t="shared" si="1"/>
        <v>Menor</v>
      </c>
      <c r="O35" s="61">
        <f t="shared" si="2"/>
        <v>1.1666666666666667</v>
      </c>
      <c r="P35" s="61">
        <f t="shared" si="3"/>
        <v>3.5</v>
      </c>
      <c r="Q35" s="34" t="s">
        <v>101</v>
      </c>
      <c r="R35" s="58" t="s">
        <v>102</v>
      </c>
      <c r="S35" s="2"/>
    </row>
    <row r="36" spans="2:19" ht="25.5">
      <c r="B36" s="34">
        <v>26</v>
      </c>
      <c r="C36" s="102"/>
      <c r="D36" s="2" t="s">
        <v>103</v>
      </c>
      <c r="E36" s="34" t="s">
        <v>37</v>
      </c>
      <c r="F36" s="59">
        <v>1</v>
      </c>
      <c r="G36" s="59">
        <v>3</v>
      </c>
      <c r="H36" s="59">
        <v>1</v>
      </c>
      <c r="I36" s="59">
        <v>1</v>
      </c>
      <c r="J36" s="59">
        <v>1</v>
      </c>
      <c r="K36" s="59">
        <v>1</v>
      </c>
      <c r="L36" s="59" t="s">
        <v>31</v>
      </c>
      <c r="M36" s="34">
        <f t="shared" si="5"/>
        <v>3</v>
      </c>
      <c r="N36" s="34" t="str">
        <f t="shared" si="1"/>
        <v>Moderado</v>
      </c>
      <c r="O36" s="61">
        <f t="shared" si="2"/>
        <v>1.3333333333333333</v>
      </c>
      <c r="P36" s="61">
        <f t="shared" si="3"/>
        <v>4</v>
      </c>
      <c r="Q36" s="34" t="str">
        <f t="shared" si="4"/>
        <v>Medio</v>
      </c>
      <c r="R36" s="2" t="s">
        <v>68</v>
      </c>
      <c r="S36" s="54"/>
    </row>
    <row r="37" spans="2:19" ht="39.950000000000003" customHeight="1">
      <c r="B37" s="34">
        <v>27</v>
      </c>
      <c r="C37" s="80" t="s">
        <v>104</v>
      </c>
      <c r="D37" s="2" t="s">
        <v>105</v>
      </c>
      <c r="E37" s="34" t="s">
        <v>30</v>
      </c>
      <c r="F37" s="59">
        <v>2</v>
      </c>
      <c r="G37" s="59">
        <v>4</v>
      </c>
      <c r="H37" s="59">
        <v>1</v>
      </c>
      <c r="I37" s="59">
        <v>2</v>
      </c>
      <c r="J37" s="59">
        <v>1</v>
      </c>
      <c r="K37" s="59">
        <v>2</v>
      </c>
      <c r="L37" s="59" t="s">
        <v>31</v>
      </c>
      <c r="M37" s="34">
        <f t="shared" si="5"/>
        <v>3</v>
      </c>
      <c r="N37" s="34" t="str">
        <f t="shared" si="1"/>
        <v>Mayor</v>
      </c>
      <c r="O37" s="61">
        <f t="shared" si="2"/>
        <v>2</v>
      </c>
      <c r="P37" s="61">
        <f t="shared" si="3"/>
        <v>6</v>
      </c>
      <c r="Q37" s="34" t="str">
        <f t="shared" si="4"/>
        <v>Medio</v>
      </c>
      <c r="R37" s="2" t="s">
        <v>106</v>
      </c>
      <c r="S37" s="2"/>
    </row>
    <row r="38" spans="2:19" ht="38.25">
      <c r="B38" s="34">
        <v>28</v>
      </c>
      <c r="C38" s="81"/>
      <c r="D38" s="2" t="s">
        <v>107</v>
      </c>
      <c r="E38" s="34" t="s">
        <v>30</v>
      </c>
      <c r="F38" s="59">
        <v>2</v>
      </c>
      <c r="G38" s="59">
        <v>1</v>
      </c>
      <c r="H38" s="59">
        <v>1</v>
      </c>
      <c r="I38" s="59">
        <v>2</v>
      </c>
      <c r="J38" s="59">
        <v>1</v>
      </c>
      <c r="K38" s="59">
        <v>1</v>
      </c>
      <c r="L38" s="59" t="s">
        <v>46</v>
      </c>
      <c r="M38" s="34">
        <f t="shared" si="5"/>
        <v>1</v>
      </c>
      <c r="N38" s="34" t="str">
        <f t="shared" si="1"/>
        <v>Menor</v>
      </c>
      <c r="O38" s="61">
        <f t="shared" si="2"/>
        <v>1.3333333333333333</v>
      </c>
      <c r="P38" s="61">
        <f t="shared" si="3"/>
        <v>1.3333333333333333</v>
      </c>
      <c r="Q38" s="34" t="s">
        <v>108</v>
      </c>
      <c r="R38" s="2" t="s">
        <v>106</v>
      </c>
      <c r="S38" s="2"/>
    </row>
    <row r="39" spans="2:19" ht="39.950000000000003" customHeight="1">
      <c r="B39" s="34">
        <v>29</v>
      </c>
      <c r="C39" s="81"/>
      <c r="D39" s="2" t="s">
        <v>109</v>
      </c>
      <c r="E39" s="34" t="s">
        <v>30</v>
      </c>
      <c r="F39" s="59">
        <v>2</v>
      </c>
      <c r="G39" s="59">
        <v>1</v>
      </c>
      <c r="H39" s="59">
        <v>1</v>
      </c>
      <c r="I39" s="59">
        <v>2</v>
      </c>
      <c r="J39" s="59">
        <v>1</v>
      </c>
      <c r="K39" s="59">
        <v>1</v>
      </c>
      <c r="L39" s="59" t="s">
        <v>46</v>
      </c>
      <c r="M39" s="34">
        <f t="shared" si="5"/>
        <v>1</v>
      </c>
      <c r="N39" s="34" t="str">
        <f t="shared" si="1"/>
        <v>Menor</v>
      </c>
      <c r="O39" s="61">
        <f t="shared" si="2"/>
        <v>1.3333333333333333</v>
      </c>
      <c r="P39" s="61">
        <f t="shared" si="3"/>
        <v>1.3333333333333333</v>
      </c>
      <c r="Q39" s="34" t="s">
        <v>108</v>
      </c>
      <c r="R39" s="2" t="s">
        <v>106</v>
      </c>
      <c r="S39" s="2"/>
    </row>
    <row r="40" spans="2:19" ht="38.450000000000003" customHeight="1">
      <c r="B40" s="34">
        <v>30</v>
      </c>
      <c r="C40" s="81"/>
      <c r="D40" s="2" t="s">
        <v>110</v>
      </c>
      <c r="E40" s="34" t="s">
        <v>30</v>
      </c>
      <c r="F40" s="59">
        <v>1</v>
      </c>
      <c r="G40" s="59">
        <v>2</v>
      </c>
      <c r="H40" s="59">
        <v>1</v>
      </c>
      <c r="I40" s="59">
        <v>2</v>
      </c>
      <c r="J40" s="59">
        <v>1</v>
      </c>
      <c r="K40" s="59">
        <v>1</v>
      </c>
      <c r="L40" s="59" t="s">
        <v>31</v>
      </c>
      <c r="M40" s="34">
        <f t="shared" si="5"/>
        <v>3</v>
      </c>
      <c r="N40" s="34" t="str">
        <f t="shared" si="1"/>
        <v>Menor</v>
      </c>
      <c r="O40" s="61">
        <f t="shared" si="2"/>
        <v>1.3333333333333333</v>
      </c>
      <c r="P40" s="61">
        <f t="shared" si="3"/>
        <v>4</v>
      </c>
      <c r="Q40" s="34" t="str">
        <f t="shared" si="4"/>
        <v>Medio</v>
      </c>
      <c r="R40" s="2" t="s">
        <v>106</v>
      </c>
      <c r="S40" s="2"/>
    </row>
    <row r="41" spans="2:19" ht="28.5" customHeight="1">
      <c r="B41" s="34">
        <v>31</v>
      </c>
      <c r="C41" s="81"/>
      <c r="D41" s="2" t="s">
        <v>111</v>
      </c>
      <c r="E41" s="34" t="s">
        <v>30</v>
      </c>
      <c r="F41" s="59">
        <v>4</v>
      </c>
      <c r="G41" s="59">
        <v>4</v>
      </c>
      <c r="H41" s="59">
        <v>2</v>
      </c>
      <c r="I41" s="59">
        <v>3</v>
      </c>
      <c r="J41" s="59">
        <v>1</v>
      </c>
      <c r="K41" s="59">
        <v>3</v>
      </c>
      <c r="L41" s="59" t="s">
        <v>31</v>
      </c>
      <c r="M41" s="34">
        <f t="shared" si="5"/>
        <v>3</v>
      </c>
      <c r="N41" s="34" t="str">
        <f t="shared" si="1"/>
        <v>Mayor</v>
      </c>
      <c r="O41" s="61">
        <f t="shared" si="2"/>
        <v>2.8333333333333335</v>
      </c>
      <c r="P41" s="61">
        <f t="shared" si="3"/>
        <v>8.5</v>
      </c>
      <c r="Q41" s="34" t="s">
        <v>42</v>
      </c>
      <c r="R41" s="2" t="s">
        <v>106</v>
      </c>
      <c r="S41" s="2"/>
    </row>
    <row r="42" spans="2:19" ht="51">
      <c r="B42" s="34">
        <v>32</v>
      </c>
      <c r="C42" s="80" t="s">
        <v>112</v>
      </c>
      <c r="D42" s="2" t="s">
        <v>113</v>
      </c>
      <c r="E42" s="34" t="s">
        <v>30</v>
      </c>
      <c r="F42" s="59">
        <v>1</v>
      </c>
      <c r="G42" s="59">
        <v>1</v>
      </c>
      <c r="H42" s="59">
        <v>1</v>
      </c>
      <c r="I42" s="59">
        <v>1</v>
      </c>
      <c r="J42" s="59">
        <v>2</v>
      </c>
      <c r="K42" s="59">
        <v>2</v>
      </c>
      <c r="L42" s="59" t="s">
        <v>51</v>
      </c>
      <c r="M42" s="34">
        <f t="shared" si="5"/>
        <v>2</v>
      </c>
      <c r="N42" s="34" t="str">
        <f t="shared" si="1"/>
        <v>Menor</v>
      </c>
      <c r="O42" s="61">
        <f t="shared" si="2"/>
        <v>1.3333333333333333</v>
      </c>
      <c r="P42" s="61">
        <f t="shared" si="3"/>
        <v>2.6666666666666665</v>
      </c>
      <c r="Q42" s="34" t="str">
        <f t="shared" si="4"/>
        <v>Bajo</v>
      </c>
      <c r="R42" s="2" t="s">
        <v>114</v>
      </c>
      <c r="S42" s="2"/>
    </row>
    <row r="43" spans="2:19" ht="38.25">
      <c r="B43" s="34">
        <v>33</v>
      </c>
      <c r="C43" s="102"/>
      <c r="D43" s="2" t="s">
        <v>115</v>
      </c>
      <c r="E43" s="34" t="s">
        <v>30</v>
      </c>
      <c r="F43" s="59">
        <v>1</v>
      </c>
      <c r="G43" s="59">
        <v>3</v>
      </c>
      <c r="H43" s="59">
        <v>1</v>
      </c>
      <c r="I43" s="59">
        <v>2</v>
      </c>
      <c r="J43" s="59">
        <v>2</v>
      </c>
      <c r="K43" s="59">
        <v>2</v>
      </c>
      <c r="L43" s="59" t="s">
        <v>51</v>
      </c>
      <c r="M43" s="34">
        <f t="shared" si="5"/>
        <v>2</v>
      </c>
      <c r="N43" s="34" t="str">
        <f t="shared" si="1"/>
        <v>Moderado</v>
      </c>
      <c r="O43" s="61">
        <f t="shared" si="2"/>
        <v>1.8333333333333333</v>
      </c>
      <c r="P43" s="61">
        <f t="shared" si="3"/>
        <v>3.6666666666666665</v>
      </c>
      <c r="Q43" s="34" t="s">
        <v>101</v>
      </c>
      <c r="R43" s="2" t="s">
        <v>116</v>
      </c>
      <c r="S43" s="2"/>
    </row>
    <row r="44" spans="2:19" ht="39.950000000000003" customHeight="1">
      <c r="B44" s="34">
        <v>34</v>
      </c>
      <c r="C44" s="80" t="s">
        <v>117</v>
      </c>
      <c r="D44" s="2" t="s">
        <v>118</v>
      </c>
      <c r="E44" s="34" t="s">
        <v>30</v>
      </c>
      <c r="F44" s="59">
        <v>4</v>
      </c>
      <c r="G44" s="59">
        <v>3</v>
      </c>
      <c r="H44" s="59">
        <v>2</v>
      </c>
      <c r="I44" s="59">
        <v>2</v>
      </c>
      <c r="J44" s="59">
        <v>2</v>
      </c>
      <c r="K44" s="59">
        <v>2</v>
      </c>
      <c r="L44" s="59" t="s">
        <v>31</v>
      </c>
      <c r="M44" s="34">
        <f t="shared" si="5"/>
        <v>3</v>
      </c>
      <c r="N44" s="34" t="str">
        <f t="shared" si="1"/>
        <v>Mayor</v>
      </c>
      <c r="O44" s="61">
        <f t="shared" si="2"/>
        <v>2.5</v>
      </c>
      <c r="P44" s="61">
        <f t="shared" si="3"/>
        <v>7.5</v>
      </c>
      <c r="Q44" s="34" t="str">
        <f t="shared" si="4"/>
        <v>Medio</v>
      </c>
      <c r="R44" s="2" t="s">
        <v>119</v>
      </c>
      <c r="S44" s="2"/>
    </row>
    <row r="45" spans="2:19" ht="25.5">
      <c r="B45" s="34">
        <v>35</v>
      </c>
      <c r="C45" s="81"/>
      <c r="D45" s="2" t="s">
        <v>120</v>
      </c>
      <c r="E45" s="34" t="s">
        <v>30</v>
      </c>
      <c r="F45" s="59">
        <v>3</v>
      </c>
      <c r="G45" s="59">
        <v>1</v>
      </c>
      <c r="H45" s="59">
        <v>1</v>
      </c>
      <c r="I45" s="59">
        <v>2</v>
      </c>
      <c r="J45" s="59">
        <v>1</v>
      </c>
      <c r="K45" s="59">
        <v>2</v>
      </c>
      <c r="L45" s="59" t="s">
        <v>31</v>
      </c>
      <c r="M45" s="34">
        <f t="shared" si="5"/>
        <v>3</v>
      </c>
      <c r="N45" s="34" t="str">
        <f t="shared" si="1"/>
        <v>Moderado</v>
      </c>
      <c r="O45" s="61">
        <f t="shared" si="2"/>
        <v>1.6666666666666667</v>
      </c>
      <c r="P45" s="61">
        <f t="shared" si="3"/>
        <v>5</v>
      </c>
      <c r="Q45" s="34" t="str">
        <f t="shared" si="4"/>
        <v>Medio</v>
      </c>
      <c r="R45" s="2" t="s">
        <v>121</v>
      </c>
      <c r="S45" s="54"/>
    </row>
    <row r="46" spans="2:19" ht="38.25">
      <c r="B46" s="34">
        <v>36</v>
      </c>
      <c r="C46" s="81"/>
      <c r="D46" s="2" t="s">
        <v>122</v>
      </c>
      <c r="E46" s="34" t="s">
        <v>34</v>
      </c>
      <c r="F46" s="59">
        <v>2</v>
      </c>
      <c r="G46" s="59">
        <v>4</v>
      </c>
      <c r="H46" s="59">
        <v>2</v>
      </c>
      <c r="I46" s="59">
        <v>3</v>
      </c>
      <c r="J46" s="59">
        <v>2</v>
      </c>
      <c r="K46" s="59">
        <v>3</v>
      </c>
      <c r="L46" s="59" t="s">
        <v>51</v>
      </c>
      <c r="M46" s="34">
        <f t="shared" si="5"/>
        <v>2</v>
      </c>
      <c r="N46" s="34" t="str">
        <f t="shared" si="1"/>
        <v>Mayor</v>
      </c>
      <c r="O46" s="61">
        <f t="shared" si="2"/>
        <v>2.6666666666666665</v>
      </c>
      <c r="P46" s="61">
        <f t="shared" si="3"/>
        <v>5.333333333333333</v>
      </c>
      <c r="Q46" s="34" t="str">
        <f t="shared" si="4"/>
        <v>Medio</v>
      </c>
      <c r="R46" s="2" t="s">
        <v>123</v>
      </c>
      <c r="S46" s="2"/>
    </row>
    <row r="47" spans="2:19" ht="38.25">
      <c r="B47" s="34">
        <v>37</v>
      </c>
      <c r="C47" s="81"/>
      <c r="D47" s="2" t="s">
        <v>124</v>
      </c>
      <c r="E47" s="34" t="s">
        <v>30</v>
      </c>
      <c r="F47" s="59">
        <v>1</v>
      </c>
      <c r="G47" s="59">
        <v>2</v>
      </c>
      <c r="H47" s="59">
        <v>1</v>
      </c>
      <c r="I47" s="59">
        <v>1</v>
      </c>
      <c r="J47" s="59">
        <v>1</v>
      </c>
      <c r="K47" s="59">
        <v>2</v>
      </c>
      <c r="L47" s="59" t="s">
        <v>31</v>
      </c>
      <c r="M47" s="34">
        <f t="shared" si="5"/>
        <v>3</v>
      </c>
      <c r="N47" s="34" t="str">
        <f t="shared" si="1"/>
        <v>Menor</v>
      </c>
      <c r="O47" s="61">
        <f t="shared" si="2"/>
        <v>1.3333333333333333</v>
      </c>
      <c r="P47" s="61">
        <f t="shared" si="3"/>
        <v>4</v>
      </c>
      <c r="Q47" s="34" t="str">
        <f t="shared" si="4"/>
        <v>Medio</v>
      </c>
      <c r="R47" s="2" t="s">
        <v>125</v>
      </c>
      <c r="S47" s="2"/>
    </row>
    <row r="48" spans="2:19" ht="56.45" customHeight="1">
      <c r="B48" s="34">
        <v>38</v>
      </c>
      <c r="C48" s="81"/>
      <c r="D48" s="65" t="s">
        <v>126</v>
      </c>
      <c r="E48" s="59" t="s">
        <v>30</v>
      </c>
      <c r="F48" s="59">
        <v>3</v>
      </c>
      <c r="G48" s="59">
        <v>2</v>
      </c>
      <c r="H48" s="59">
        <v>1</v>
      </c>
      <c r="I48" s="59">
        <v>2</v>
      </c>
      <c r="J48" s="59">
        <v>1</v>
      </c>
      <c r="K48" s="59">
        <v>2</v>
      </c>
      <c r="L48" s="59" t="s">
        <v>31</v>
      </c>
      <c r="M48" s="34">
        <f t="shared" si="5"/>
        <v>3</v>
      </c>
      <c r="N48" s="34" t="str">
        <f t="shared" si="1"/>
        <v>Moderado</v>
      </c>
      <c r="O48" s="61">
        <f t="shared" si="2"/>
        <v>1.8333333333333333</v>
      </c>
      <c r="P48" s="61">
        <f t="shared" si="3"/>
        <v>5.5</v>
      </c>
      <c r="Q48" s="34" t="str">
        <f t="shared" si="4"/>
        <v>Medio</v>
      </c>
      <c r="R48" s="65" t="s">
        <v>127</v>
      </c>
    </row>
    <row r="49" spans="2:19" ht="63.75">
      <c r="B49" s="34">
        <v>39</v>
      </c>
      <c r="C49" s="81"/>
      <c r="D49" s="2" t="s">
        <v>128</v>
      </c>
      <c r="E49" s="34" t="s">
        <v>30</v>
      </c>
      <c r="F49" s="59">
        <v>3</v>
      </c>
      <c r="G49" s="59">
        <v>5</v>
      </c>
      <c r="H49" s="59">
        <v>2</v>
      </c>
      <c r="I49" s="59">
        <v>2</v>
      </c>
      <c r="J49" s="59">
        <v>2</v>
      </c>
      <c r="K49" s="59">
        <v>3</v>
      </c>
      <c r="L49" s="59" t="s">
        <v>31</v>
      </c>
      <c r="M49" s="34">
        <f t="shared" si="5"/>
        <v>3</v>
      </c>
      <c r="N49" s="34" t="str">
        <f t="shared" si="1"/>
        <v>Catastrofico</v>
      </c>
      <c r="O49" s="61">
        <f t="shared" si="2"/>
        <v>2.8333333333333335</v>
      </c>
      <c r="P49" s="61">
        <f t="shared" si="3"/>
        <v>8.5</v>
      </c>
      <c r="Q49" s="34" t="s">
        <v>42</v>
      </c>
      <c r="R49" s="2" t="s">
        <v>129</v>
      </c>
      <c r="S49" s="2"/>
    </row>
    <row r="50" spans="2:19" ht="38.25">
      <c r="B50" s="34">
        <v>40</v>
      </c>
      <c r="C50" s="102"/>
      <c r="D50" s="2" t="s">
        <v>130</v>
      </c>
      <c r="E50" s="34" t="s">
        <v>34</v>
      </c>
      <c r="F50" s="59">
        <v>1</v>
      </c>
      <c r="G50" s="59">
        <v>1</v>
      </c>
      <c r="H50" s="59">
        <v>1</v>
      </c>
      <c r="I50" s="59">
        <v>1</v>
      </c>
      <c r="J50" s="59">
        <v>2</v>
      </c>
      <c r="K50" s="59">
        <v>1</v>
      </c>
      <c r="L50" s="59" t="s">
        <v>31</v>
      </c>
      <c r="M50" s="34">
        <f t="shared" si="5"/>
        <v>3</v>
      </c>
      <c r="N50" s="34" t="str">
        <f t="shared" si="1"/>
        <v>Menor</v>
      </c>
      <c r="O50" s="61">
        <f t="shared" si="2"/>
        <v>1.1666666666666667</v>
      </c>
      <c r="P50" s="61">
        <f t="shared" si="3"/>
        <v>3.5</v>
      </c>
      <c r="Q50" s="34" t="s">
        <v>101</v>
      </c>
      <c r="R50" s="2" t="s">
        <v>131</v>
      </c>
      <c r="S50" s="2"/>
    </row>
    <row r="51" spans="2:19" ht="48" customHeight="1">
      <c r="B51" s="34">
        <v>41</v>
      </c>
      <c r="C51" s="77" t="s">
        <v>132</v>
      </c>
      <c r="D51" s="66" t="s">
        <v>133</v>
      </c>
      <c r="E51" s="67" t="s">
        <v>30</v>
      </c>
      <c r="F51" s="59">
        <v>3</v>
      </c>
      <c r="G51" s="59">
        <v>3</v>
      </c>
      <c r="H51" s="59">
        <v>1</v>
      </c>
      <c r="I51" s="59">
        <v>1</v>
      </c>
      <c r="J51" s="59">
        <v>2</v>
      </c>
      <c r="K51" s="59">
        <v>3</v>
      </c>
      <c r="L51" s="59" t="s">
        <v>39</v>
      </c>
      <c r="M51" s="34">
        <f t="shared" si="5"/>
        <v>4</v>
      </c>
      <c r="N51" s="34" t="str">
        <f t="shared" si="1"/>
        <v>Moderado</v>
      </c>
      <c r="O51" s="61">
        <f t="shared" si="2"/>
        <v>2.1666666666666665</v>
      </c>
      <c r="P51" s="61">
        <f t="shared" si="3"/>
        <v>8.6666666666666661</v>
      </c>
      <c r="Q51" s="34" t="s">
        <v>42</v>
      </c>
      <c r="R51" s="66" t="s">
        <v>134</v>
      </c>
      <c r="S51"/>
    </row>
    <row r="52" spans="2:19" ht="83.45" customHeight="1">
      <c r="B52" s="34"/>
      <c r="C52" s="78"/>
      <c r="D52" s="66" t="s">
        <v>135</v>
      </c>
      <c r="E52" s="67" t="s">
        <v>30</v>
      </c>
      <c r="F52" s="59">
        <v>3</v>
      </c>
      <c r="G52" s="59">
        <v>4</v>
      </c>
      <c r="H52" s="59">
        <v>1</v>
      </c>
      <c r="I52" s="59">
        <v>1</v>
      </c>
      <c r="J52" s="59">
        <v>1</v>
      </c>
      <c r="K52" s="59">
        <v>1</v>
      </c>
      <c r="L52" s="59" t="s">
        <v>46</v>
      </c>
      <c r="M52" s="34">
        <f t="shared" si="5"/>
        <v>1</v>
      </c>
      <c r="N52" s="34" t="str">
        <f t="shared" si="1"/>
        <v>Mayor</v>
      </c>
      <c r="O52" s="61">
        <f t="shared" si="2"/>
        <v>1.8333333333333333</v>
      </c>
      <c r="P52" s="61">
        <f t="shared" si="3"/>
        <v>1.8333333333333333</v>
      </c>
      <c r="Q52" s="34" t="s">
        <v>80</v>
      </c>
      <c r="R52" s="2" t="s">
        <v>136</v>
      </c>
      <c r="S52"/>
    </row>
    <row r="53" spans="2:19" ht="48" customHeight="1">
      <c r="B53" s="34"/>
      <c r="C53" s="78"/>
      <c r="D53" s="66" t="s">
        <v>137</v>
      </c>
      <c r="E53" s="67" t="s">
        <v>30</v>
      </c>
      <c r="F53" s="59">
        <v>3</v>
      </c>
      <c r="G53" s="59">
        <v>3</v>
      </c>
      <c r="H53" s="59">
        <v>1</v>
      </c>
      <c r="I53" s="59">
        <v>2</v>
      </c>
      <c r="J53" s="59">
        <v>1</v>
      </c>
      <c r="K53" s="59">
        <v>1</v>
      </c>
      <c r="L53" s="59" t="s">
        <v>39</v>
      </c>
      <c r="M53" s="34">
        <f t="shared" si="5"/>
        <v>4</v>
      </c>
      <c r="N53" s="34" t="str">
        <f t="shared" si="1"/>
        <v>Moderado</v>
      </c>
      <c r="O53" s="61">
        <f t="shared" si="2"/>
        <v>1.8333333333333333</v>
      </c>
      <c r="P53" s="61">
        <f t="shared" si="3"/>
        <v>7.333333333333333</v>
      </c>
      <c r="Q53" s="34" t="str">
        <f t="shared" si="4"/>
        <v>Medio</v>
      </c>
      <c r="R53" s="66" t="s">
        <v>138</v>
      </c>
      <c r="S53"/>
    </row>
    <row r="54" spans="2:19" ht="48" customHeight="1">
      <c r="B54" s="34">
        <v>42</v>
      </c>
      <c r="C54" s="79"/>
      <c r="D54" s="66" t="s">
        <v>139</v>
      </c>
      <c r="E54" s="67" t="s">
        <v>140</v>
      </c>
      <c r="F54" s="59">
        <v>1</v>
      </c>
      <c r="G54" s="59">
        <v>2</v>
      </c>
      <c r="H54" s="59">
        <v>3</v>
      </c>
      <c r="I54" s="59">
        <v>1</v>
      </c>
      <c r="J54" s="59">
        <v>3</v>
      </c>
      <c r="K54" s="59">
        <v>3</v>
      </c>
      <c r="L54" s="59" t="s">
        <v>31</v>
      </c>
      <c r="M54" s="34">
        <f t="shared" si="5"/>
        <v>3</v>
      </c>
      <c r="N54" s="34" t="str">
        <f t="shared" si="1"/>
        <v>Moderado</v>
      </c>
      <c r="O54" s="61">
        <f t="shared" si="2"/>
        <v>2.1666666666666665</v>
      </c>
      <c r="P54" s="61">
        <f t="shared" si="3"/>
        <v>6.5</v>
      </c>
      <c r="Q54" s="34" t="str">
        <f t="shared" si="4"/>
        <v>Medio</v>
      </c>
      <c r="R54" s="66" t="s">
        <v>134</v>
      </c>
      <c r="S54" s="27"/>
    </row>
    <row r="55" spans="2:19">
      <c r="B55" s="74" t="s">
        <v>141</v>
      </c>
      <c r="C55" s="74"/>
      <c r="D55" s="74"/>
      <c r="E55" s="74"/>
      <c r="F55" s="74"/>
      <c r="G55" s="74"/>
      <c r="H55" s="74"/>
      <c r="I55" s="74"/>
      <c r="J55" s="74"/>
      <c r="K55" s="74"/>
      <c r="L55" s="74"/>
      <c r="M55" s="74"/>
      <c r="N55" s="74"/>
      <c r="O55" s="74"/>
      <c r="P55" s="74"/>
      <c r="Q55" s="74"/>
      <c r="R55" s="74"/>
    </row>
    <row r="56" spans="2:19">
      <c r="B56" s="74" t="s">
        <v>142</v>
      </c>
      <c r="C56" s="74"/>
      <c r="D56" s="74"/>
      <c r="E56" s="74"/>
      <c r="F56" s="74"/>
      <c r="G56" s="74"/>
      <c r="H56" s="74"/>
      <c r="I56" s="74"/>
      <c r="J56" s="74"/>
      <c r="K56" s="74"/>
      <c r="L56" s="74"/>
      <c r="M56" s="74"/>
      <c r="N56" s="74"/>
      <c r="O56" s="74"/>
      <c r="P56" s="74"/>
      <c r="Q56" s="74"/>
      <c r="R56" s="74"/>
    </row>
    <row r="57" spans="2:19">
      <c r="B57" s="74" t="s">
        <v>143</v>
      </c>
      <c r="C57" s="74"/>
      <c r="D57" s="74"/>
      <c r="E57" s="74"/>
      <c r="F57" s="74"/>
      <c r="G57" s="74"/>
      <c r="H57" s="74"/>
      <c r="I57" s="74"/>
      <c r="J57" s="74"/>
      <c r="K57" s="74"/>
      <c r="L57" s="74"/>
      <c r="M57" s="74"/>
      <c r="N57" s="74"/>
      <c r="O57" s="74"/>
      <c r="P57" s="74"/>
      <c r="Q57" s="74"/>
      <c r="R57" s="74"/>
    </row>
    <row r="58" spans="2:19">
      <c r="B58" s="74" t="s">
        <v>144</v>
      </c>
      <c r="C58" s="74"/>
      <c r="D58" s="74"/>
      <c r="E58" s="74"/>
      <c r="F58" s="74"/>
      <c r="G58" s="74"/>
      <c r="H58" s="74"/>
      <c r="I58" s="74"/>
      <c r="J58" s="74"/>
      <c r="K58" s="74"/>
      <c r="L58" s="74"/>
      <c r="M58" s="74"/>
      <c r="N58" s="74"/>
      <c r="O58" s="74"/>
      <c r="P58" s="74"/>
      <c r="Q58" s="74"/>
      <c r="R58" s="74"/>
    </row>
    <row r="59" spans="2:19" ht="21" customHeight="1">
      <c r="B59" s="74" t="s">
        <v>145</v>
      </c>
      <c r="C59" s="74"/>
      <c r="D59" s="74"/>
      <c r="E59" s="74"/>
      <c r="F59" s="74"/>
      <c r="G59" s="74"/>
      <c r="H59" s="74"/>
      <c r="I59" s="74"/>
      <c r="J59" s="74"/>
      <c r="K59" s="74"/>
      <c r="L59" s="74"/>
      <c r="M59" s="74"/>
      <c r="N59" s="74"/>
      <c r="O59" s="74"/>
      <c r="P59" s="74"/>
      <c r="Q59" s="74"/>
      <c r="R59" s="74"/>
    </row>
    <row r="60" spans="2:19">
      <c r="B60" s="75" t="s">
        <v>146</v>
      </c>
      <c r="C60" s="75"/>
      <c r="D60" s="75"/>
      <c r="E60" s="75"/>
      <c r="F60" s="75"/>
      <c r="G60" s="75"/>
      <c r="H60" s="75"/>
      <c r="I60" s="75"/>
      <c r="J60" s="75"/>
      <c r="K60" s="75"/>
      <c r="L60" s="75"/>
      <c r="M60" s="75"/>
      <c r="N60" s="75"/>
      <c r="O60" s="75"/>
      <c r="P60" s="75"/>
      <c r="Q60" s="75"/>
      <c r="R60" s="75"/>
    </row>
    <row r="61" spans="2:19" ht="94.5" customHeight="1">
      <c r="B61" s="76" t="s">
        <v>147</v>
      </c>
      <c r="C61" s="76"/>
      <c r="D61" s="76"/>
      <c r="E61" s="76"/>
      <c r="F61" s="76"/>
      <c r="G61" s="76"/>
      <c r="H61" s="76"/>
      <c r="I61" s="76"/>
      <c r="J61" s="76"/>
      <c r="K61" s="76"/>
      <c r="L61" s="76"/>
      <c r="M61" s="76"/>
      <c r="N61" s="76"/>
      <c r="O61" s="76"/>
      <c r="P61" s="76"/>
      <c r="Q61" s="76"/>
      <c r="R61" s="76"/>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5" t="s">
        <v>148</v>
      </c>
      <c r="C2" s="106"/>
      <c r="D2" s="106"/>
      <c r="E2" s="106"/>
      <c r="F2" s="106"/>
      <c r="G2" s="106"/>
      <c r="H2" s="107"/>
    </row>
    <row r="3" spans="1:8" ht="51" customHeight="1">
      <c r="A3" s="1"/>
      <c r="B3" s="108" t="s">
        <v>149</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8"/>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8"/>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8"/>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8"/>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2.75">
      <c r="A8" s="13"/>
      <c r="B8" s="56"/>
      <c r="C8" s="56"/>
      <c r="D8" s="56">
        <v>1</v>
      </c>
      <c r="E8" s="56">
        <v>2</v>
      </c>
      <c r="F8" s="56">
        <v>3</v>
      </c>
      <c r="G8" s="56">
        <v>4</v>
      </c>
      <c r="H8" s="56">
        <v>5</v>
      </c>
    </row>
    <row r="9" spans="1:8" ht="12.75">
      <c r="A9" s="1"/>
      <c r="B9" s="21"/>
      <c r="C9" s="56"/>
      <c r="D9" s="109" t="s">
        <v>150</v>
      </c>
      <c r="E9" s="109"/>
      <c r="F9" s="109"/>
      <c r="G9" s="109"/>
      <c r="H9" s="109"/>
    </row>
    <row r="10" spans="1:8" ht="12.75">
      <c r="A10" s="1"/>
      <c r="B10" s="19"/>
      <c r="C10" s="20"/>
      <c r="D10" s="19"/>
      <c r="E10" s="19"/>
      <c r="F10" s="19"/>
      <c r="G10" s="19"/>
      <c r="H10" s="19"/>
    </row>
    <row r="11" spans="1:8" ht="13.5" customHeight="1">
      <c r="A11" s="1"/>
      <c r="B11" s="112"/>
      <c r="C11" s="112"/>
      <c r="D11" s="19" t="s">
        <v>108</v>
      </c>
      <c r="E11" s="22" t="s">
        <v>151</v>
      </c>
      <c r="F11" s="1"/>
      <c r="G11" s="1"/>
      <c r="H11" s="1"/>
    </row>
    <row r="12" spans="1:8" ht="13.5" customHeight="1">
      <c r="A12" s="1"/>
      <c r="B12" s="113"/>
      <c r="C12" s="113"/>
      <c r="D12" s="19" t="s">
        <v>80</v>
      </c>
      <c r="E12" s="1" t="s">
        <v>152</v>
      </c>
      <c r="F12" s="1"/>
      <c r="G12" s="1"/>
      <c r="H12" s="1"/>
    </row>
    <row r="13" spans="1:8" ht="13.5" customHeight="1">
      <c r="A13" s="1"/>
      <c r="B13" s="114"/>
      <c r="C13" s="114"/>
      <c r="D13" s="19" t="s">
        <v>101</v>
      </c>
      <c r="E13" s="1" t="s">
        <v>153</v>
      </c>
      <c r="F13" s="1"/>
      <c r="G13" s="1"/>
      <c r="H13" s="1"/>
    </row>
    <row r="14" spans="1:8" ht="13.5" customHeight="1">
      <c r="A14" s="1"/>
      <c r="B14" s="110"/>
      <c r="C14" s="110"/>
      <c r="D14" s="23" t="s">
        <v>42</v>
      </c>
      <c r="E14" s="1" t="s">
        <v>154</v>
      </c>
      <c r="F14" s="1"/>
      <c r="G14" s="1"/>
      <c r="H14" s="1"/>
    </row>
    <row r="15" spans="1:8" ht="13.5" customHeight="1">
      <c r="A15" s="1"/>
      <c r="B15" s="111"/>
      <c r="C15" s="111"/>
      <c r="D15" s="19" t="s">
        <v>155</v>
      </c>
      <c r="E15" s="1" t="s">
        <v>156</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9" t="s">
        <v>157</v>
      </c>
      <c r="C2" s="119"/>
      <c r="D2" s="119"/>
      <c r="E2" s="119"/>
      <c r="F2" s="119"/>
      <c r="G2" s="119"/>
      <c r="H2" s="9"/>
    </row>
    <row r="3" spans="2:10" ht="17.45" customHeight="1">
      <c r="B3" s="57" t="s">
        <v>158</v>
      </c>
      <c r="C3" s="57" t="s">
        <v>159</v>
      </c>
      <c r="D3" s="118" t="s">
        <v>160</v>
      </c>
      <c r="E3" s="118"/>
      <c r="F3" s="118"/>
      <c r="G3" s="118"/>
      <c r="H3" s="9"/>
    </row>
    <row r="4" spans="2:10" ht="16.5" customHeight="1">
      <c r="B4" s="3">
        <v>1</v>
      </c>
      <c r="C4" s="4" t="s">
        <v>161</v>
      </c>
      <c r="D4" s="83" t="s">
        <v>162</v>
      </c>
      <c r="E4" s="83"/>
      <c r="F4" s="83"/>
      <c r="G4" s="83"/>
      <c r="H4" s="9"/>
    </row>
    <row r="5" spans="2:10" ht="16.5" customHeight="1">
      <c r="B5" s="3">
        <v>2</v>
      </c>
      <c r="C5" s="31" t="s">
        <v>163</v>
      </c>
      <c r="D5" s="83" t="s">
        <v>164</v>
      </c>
      <c r="E5" s="83"/>
      <c r="F5" s="83"/>
      <c r="G5" s="83"/>
      <c r="H5" s="36"/>
    </row>
    <row r="6" spans="2:10" ht="16.5" customHeight="1">
      <c r="B6" s="3">
        <v>3</v>
      </c>
      <c r="C6" s="6" t="s">
        <v>165</v>
      </c>
      <c r="D6" s="83" t="s">
        <v>166</v>
      </c>
      <c r="E6" s="83"/>
      <c r="F6" s="83"/>
      <c r="G6" s="83"/>
      <c r="H6" s="36"/>
    </row>
    <row r="7" spans="2:10" ht="16.5" customHeight="1">
      <c r="B7" s="3">
        <v>4</v>
      </c>
      <c r="C7" s="7" t="s">
        <v>167</v>
      </c>
      <c r="D7" s="83" t="s">
        <v>168</v>
      </c>
      <c r="E7" s="83"/>
      <c r="F7" s="83"/>
      <c r="G7" s="83"/>
      <c r="H7" s="37"/>
    </row>
    <row r="8" spans="2:10" ht="16.5" customHeight="1">
      <c r="B8" s="3">
        <v>5</v>
      </c>
      <c r="C8" s="8" t="s">
        <v>169</v>
      </c>
      <c r="D8" s="83" t="s">
        <v>170</v>
      </c>
      <c r="E8" s="83"/>
      <c r="F8" s="83"/>
      <c r="G8" s="83"/>
      <c r="H8" s="37"/>
    </row>
    <row r="9" spans="2:10" ht="23.45" customHeight="1">
      <c r="H9" s="38"/>
    </row>
    <row r="10" spans="2:10" ht="18" customHeight="1">
      <c r="B10" s="115" t="s">
        <v>171</v>
      </c>
      <c r="C10" s="116"/>
      <c r="D10" s="116"/>
      <c r="E10" s="116"/>
      <c r="F10" s="116"/>
      <c r="G10" s="116"/>
      <c r="H10" s="116"/>
      <c r="I10" s="117"/>
    </row>
    <row r="11" spans="2:10" ht="17.45" customHeight="1">
      <c r="B11" s="57" t="s">
        <v>158</v>
      </c>
      <c r="C11" s="57" t="s">
        <v>172</v>
      </c>
      <c r="D11" s="24" t="s">
        <v>173</v>
      </c>
      <c r="E11" s="24" t="s">
        <v>174</v>
      </c>
      <c r="F11" s="55" t="s">
        <v>175</v>
      </c>
      <c r="G11" s="25" t="s">
        <v>176</v>
      </c>
      <c r="H11" s="25" t="s">
        <v>177</v>
      </c>
      <c r="I11" s="24" t="s">
        <v>178</v>
      </c>
      <c r="J11" s="13"/>
    </row>
    <row r="12" spans="2:10" ht="38.25">
      <c r="B12" s="14">
        <v>1</v>
      </c>
      <c r="C12" s="4" t="s">
        <v>179</v>
      </c>
      <c r="D12" s="2" t="s">
        <v>180</v>
      </c>
      <c r="E12" s="2" t="s">
        <v>181</v>
      </c>
      <c r="F12" s="15" t="s">
        <v>182</v>
      </c>
      <c r="G12" s="16" t="s">
        <v>183</v>
      </c>
      <c r="H12" s="17" t="s">
        <v>184</v>
      </c>
      <c r="I12" s="2" t="s">
        <v>185</v>
      </c>
      <c r="J12" s="18"/>
    </row>
    <row r="13" spans="2:10" ht="51">
      <c r="B13" s="14">
        <v>2</v>
      </c>
      <c r="C13" s="5" t="s">
        <v>186</v>
      </c>
      <c r="D13" s="2" t="s">
        <v>187</v>
      </c>
      <c r="E13" s="2" t="s">
        <v>188</v>
      </c>
      <c r="F13" s="15" t="s">
        <v>189</v>
      </c>
      <c r="G13" s="16" t="s">
        <v>190</v>
      </c>
      <c r="H13" s="17" t="s">
        <v>191</v>
      </c>
      <c r="I13" s="2" t="s">
        <v>192</v>
      </c>
      <c r="J13" s="18"/>
    </row>
    <row r="14" spans="2:10" ht="63.75">
      <c r="B14" s="14">
        <v>3</v>
      </c>
      <c r="C14" s="6" t="s">
        <v>193</v>
      </c>
      <c r="D14" s="2" t="s">
        <v>194</v>
      </c>
      <c r="E14" s="2" t="s">
        <v>195</v>
      </c>
      <c r="F14" s="15" t="s">
        <v>196</v>
      </c>
      <c r="G14" s="16" t="s">
        <v>197</v>
      </c>
      <c r="H14" s="17" t="s">
        <v>198</v>
      </c>
      <c r="I14" s="2" t="s">
        <v>199</v>
      </c>
      <c r="J14" s="18"/>
    </row>
    <row r="15" spans="2:10" ht="51">
      <c r="B15" s="14">
        <v>4</v>
      </c>
      <c r="C15" s="7" t="s">
        <v>200</v>
      </c>
      <c r="D15" s="2" t="s">
        <v>201</v>
      </c>
      <c r="E15" s="2" t="s">
        <v>202</v>
      </c>
      <c r="F15" s="15" t="s">
        <v>203</v>
      </c>
      <c r="G15" s="16" t="s">
        <v>204</v>
      </c>
      <c r="H15" s="17" t="s">
        <v>205</v>
      </c>
      <c r="I15" s="2" t="s">
        <v>206</v>
      </c>
      <c r="J15" s="18"/>
    </row>
    <row r="16" spans="2:10" ht="63.75">
      <c r="B16" s="14">
        <v>5</v>
      </c>
      <c r="C16" s="8" t="s">
        <v>207</v>
      </c>
      <c r="D16" s="2" t="s">
        <v>208</v>
      </c>
      <c r="E16" s="2" t="s">
        <v>209</v>
      </c>
      <c r="F16" s="15" t="s">
        <v>210</v>
      </c>
      <c r="G16" s="16" t="s">
        <v>211</v>
      </c>
      <c r="H16" s="17" t="s">
        <v>212</v>
      </c>
      <c r="I16" s="2" t="s">
        <v>213</v>
      </c>
      <c r="J16" s="18"/>
    </row>
    <row r="17" spans="2:10" ht="12.75">
      <c r="B17" s="30" t="s">
        <v>214</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3C4DDC5C-BDA1-4A6E-9697-7F0034C9284F}"/>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2023-10-25T22:38:51Z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